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udget tracker" sheetId="1" r:id="rId1"/>
    <sheet name="Summary" sheetId="2" r:id="rId2"/>
    <sheet name="Help" sheetId="3" r:id="rId3"/>
  </sheets>
  <definedNames>
    <definedName name="_xlnm._FilterDatabase" localSheetId="0" hidden="1">'Budget tracker'!$A$15:$L$215</definedName>
    <definedName name="_xlnm._FilterDatabase" localSheetId="1" hidden="1">Summary!$A$30:$F$230</definedName>
    <definedName name="_xlnm.Print_Area" localSheetId="0">'Budget tracker'!$A$1:$L$215</definedName>
    <definedName name="_xlnm.Print_Area" localSheetId="2">Help!$A$1:$F$22</definedName>
    <definedName name="_xlnm.Print_Area" localSheetId="1">Summary!$A$1:$F$30</definedName>
    <definedName name="_xlnm.Print_Titles" localSheetId="0">'Budget tracker'!$14:$15</definedName>
  </definedNames>
  <calcPr calcId="124519" fullCalcOnLoad="1"/>
</workbook>
</file>

<file path=xl/sharedStrings.xml><?xml version="1.0" encoding="utf-8"?>
<sst xmlns="http://schemas.openxmlformats.org/spreadsheetml/2006/main" count="138" uniqueCount="107">
  <si>
    <t>BIG DAY PRODUCTIONS • FICTIONAL WORKED EXAMPLE • GBP</t>
  </si>
  <si>
    <t>1  Set your budget.     2  Enter one cost per row.     3  Update cumulative paid and replace the next instalment after payment.</t>
  </si>
  <si>
    <t>You enter: cream cells A–I and C5:C7.   Automatic: sage cells J–L and totals.   Blank = unknown; 0 = confirmed zero.</t>
  </si>
  <si>
    <t>You enter</t>
  </si>
  <si>
    <t>Automatic</t>
  </si>
  <si>
    <t>Your total budget</t>
  </si>
  <si>
    <t>Guests (reference only)</t>
  </si>
  <si>
    <t>Unallocated contingency</t>
  </si>
  <si>
    <t>Summary →</t>
  </si>
  <si>
    <t>Help / compatibility →</t>
  </si>
  <si>
    <t>Expected total, including contingency</t>
  </si>
  <si>
    <t>Budget left to allocate</t>
  </si>
  <si>
    <t>Paid so far</t>
  </si>
  <si>
    <t>Still to pay on booked suppliers</t>
  </si>
  <si>
    <t>Listed items still needing a price</t>
  </si>
  <si>
    <t>Checks to review</t>
  </si>
  <si>
    <t>Created by Big Day Productions
Your wedding. Your priorities. Your plan.</t>
  </si>
  <si>
    <t>Instructions &amp; a fresh copy:</t>
  </si>
  <si>
    <t>https://bigdayproductions.co.uk/blog/free-wedding-budget-spreadsheet-uk</t>
  </si>
  <si>
    <t>Costs you haven’t entered yet aren’t included. See the live unpriced count above; unused spare rows do not count.</t>
  </si>
  <si>
    <t>FICTIONAL amounts only — not quotes or recommended spending.</t>
  </si>
  <si>
    <t>Automatic — do not overwrite</t>
  </si>
  <si>
    <t>Category</t>
  </si>
  <si>
    <t>Item / supplier</t>
  </si>
  <si>
    <t>Planned budget</t>
  </si>
  <si>
    <t>Quoted cost</t>
  </si>
  <si>
    <t>Agreed cost</t>
  </si>
  <si>
    <t>Amount paid (cumulative)</t>
  </si>
  <si>
    <t>Next instalment amount</t>
  </si>
  <si>
    <t>Next payment date</t>
  </si>
  <si>
    <t>Notes</t>
  </si>
  <si>
    <t>Remaining balance</t>
  </si>
  <si>
    <t>Forecast cost</t>
  </si>
  <si>
    <t>Check</t>
  </si>
  <si>
    <t>Venue &amp; catering</t>
  </si>
  <si>
    <t>Venue package</t>
  </si>
  <si>
    <t>Fictional package includes evening food and corkage.</t>
  </si>
  <si>
    <t>Ceremony</t>
  </si>
  <si>
    <t>Registrar fees</t>
  </si>
  <si>
    <t>Photography</t>
  </si>
  <si>
    <t>Fictional deposit £350 included in cumulative Amount paid.</t>
  </si>
  <si>
    <t>Film</t>
  </si>
  <si>
    <t>Wedding film</t>
  </si>
  <si>
    <t>Flowers &amp; decor</t>
  </si>
  <si>
    <t>Flowers</t>
  </si>
  <si>
    <t>Attire</t>
  </si>
  <si>
    <t>Outfits</t>
  </si>
  <si>
    <t>Alterations</t>
  </si>
  <si>
    <t>Hair &amp; makeup</t>
  </si>
  <si>
    <t>Entertainment</t>
  </si>
  <si>
    <t>DJ or band</t>
  </si>
  <si>
    <t>Stationery</t>
  </si>
  <si>
    <t>Invitations</t>
  </si>
  <si>
    <t>Transport</t>
  </si>
  <si>
    <t>Cake</t>
  </si>
  <si>
    <t>Rings</t>
  </si>
  <si>
    <t>Corkage</t>
  </si>
  <si>
    <t>Included in venue package, row 16. Not a separate charge.</t>
  </si>
  <si>
    <t>Hire &amp; logistics</t>
  </si>
  <si>
    <t>Setup/delivery</t>
  </si>
  <si>
    <t>Catering</t>
  </si>
  <si>
    <t>Supplier meals</t>
  </si>
  <si>
    <t>Extras</t>
  </si>
  <si>
    <t>Overtime</t>
  </si>
  <si>
    <t>Evening food</t>
  </si>
  <si>
    <t>Insurance / other</t>
  </si>
  <si>
    <t>Content creation</t>
  </si>
  <si>
    <t>Content creator</t>
  </si>
  <si>
    <t>Not priced yet — decide whether needed or included elsewhere.</t>
  </si>
  <si>
    <t>Postage</t>
  </si>
  <si>
    <t>Accommodation</t>
  </si>
  <si>
    <t>YOUR BUDGET AT A GLANCE • GBP</t>
  </si>
  <si>
    <t>Costs you haven’t entered yet aren’t included. Listed items still needing a price:</t>
  </si>
  <si>
    <t>Budget versus expected total • same scale, including contingency • overspend remains visible above</t>
  </si>
  <si>
    <t>Entered payments due in next 30 days</t>
  </si>
  <si>
    <t>Overdue entered payments — separate</t>
  </si>
  <si>
    <t>Only the next entered instalment per supplier. Today through today + 30 calendar days inclusive; overdue is before today. No later instalments or inferred balances. Review Check messages; incomplete or contradictory entries are not totalled.</t>
  </si>
  <si>
    <t>Secondary detail • commitment-only headroom is not a spending allowance</t>
  </si>
  <si>
    <t>Planned allowances</t>
  </si>
  <si>
    <t>Committed agreed spending</t>
  </si>
  <si>
    <t>Forecast before contingency</t>
  </si>
  <si>
    <t>Commitment-only headroom</t>
  </si>
  <si>
    <t>Overpaid — investigate</t>
  </si>
  <si>
    <t>Back to Budget tracker →</t>
  </si>
  <si>
    <t>Created by Big Day Productions • Instructions &amp; a fresh copy:</t>
  </si>
  <si>
    <t>Upcoming payments you’ve entered</t>
  </si>
  <si>
    <t>One line per tracker row; filter Next amount to hide blanks. Missing details stay blank; Check explains what to review.</t>
  </si>
  <si>
    <t>Next amount</t>
  </si>
  <si>
    <t>Next date</t>
  </si>
  <si>
    <t>Due in 30 days</t>
  </si>
  <si>
    <t>Overdue</t>
  </si>
  <si>
    <t>HELP • YOUR WEDDING BUDGET</t>
  </si>
  <si>
    <t>1  Set your ceiling. On Budget tracker enter your total budget in C5, guests in C6 (reference only) and unallocated contingency in C7. Use confirmed contributions only.</t>
  </si>
  <si>
    <t>2  List one cost per row. Planned is your allowance; quoted is the current option; agreed is the full booked price. Forecast chooses valid agreed, then quoted, then planned amounts. Blank is unknown; 0 is a confirmed zero price.</t>
  </si>
  <si>
    <t>3  After paying, update Amount paid with the cumulative total, including deposits. Replace the next instalment amount (G) and date (H) with the next ones from the supplier, or clear both when fully paid. Keep dated receipts/details in Notes.</t>
  </si>
  <si>
    <t>You enter: A–I and C5:C7 (cream). Automatic: J–L and Summary (sage). Written group headings identify inputs too. Do not type over formulas. All money is GBP; dates are dd/mm/yyyy.</t>
  </si>
  <si>
    <t>Expected total includes unallocated contingency once. It is a reserve, not a supplier debt. When allocating £200 from reserve to an item, reduce C7 by £200 too. Budget left to allocate is not cash in your bank.</t>
  </si>
  <si>
    <t>Costs you haven’t entered yet aren’t included. The live count includes any row with an input but no valid planned, quoted or agreed price, even if paid. Empty spare rows do not count. Clear an unused starter row, or enter 0 with a note when not needed.</t>
  </si>
  <si>
    <t>Upcoming payments you’ve entered shows only the next instalment per supplier, not later instalments or an inferred full balance. Next 30 days means today through today + 30 calendar days inclusive. Overdue means before today and is totalled separately. Dates use your spreadsheet’s current day.</t>
  </si>
  <si>
    <t>Review every Check message. Missing/invalid amounts or dates, missing agreement/supplier, overpayments and contradictory instalments are excluded from payment totals. Fully paid rows never create overdue warnings. Clear stale next-payment entries after paying.</t>
  </si>
  <si>
    <t>Remaining balance is agreed minus cumulative paid. Overpayments remain negative and never reduce another supplier’s debt. The secondary commitment-only headroom excludes unbooked plans and reserve: do not treat it as spare spending money.</t>
  </si>
  <si>
    <t>Record a venue or combined photo/film package once, or split its actual price into non-overlapping parts. Mark included items 0 with a note. Never add deposits as separate costs. Check content creation, supplier meals, alterations, postage, delivery and accommodation for overlap.</t>
  </si>
  <si>
    <t>Use the 200 prepared entry rows 16–215. Spare rows already have formulas and validation; enter directly in A–I. Rows below 215 are NOT included. Automatic expansion and row insertion are not supported. For more than 200 items, a spreadsheet-confident person must extend every formula, payment list, validation and filter and verify totals in their application.</t>
  </si>
  <si>
    <t>Compatibility: download and save your own .xlsx copy; no signup needed. Excel may require a licence. Enable automatic calculation. Formula protection is deliberately off so normal entry is not blocked; save backups and undo accidental formula edits.</t>
  </si>
  <si>
    <t>Optional Google Sheets: File &gt; Import &gt; Upload, then File &gt; Settings &gt; Locale &gt; United Kingdom. Your Google account is required; there is no hosted Google template. Check totals, formulas, dates, bars and print layout after import. Native Excel/Sheets recalculation, import, insertion and print have not been verified.</t>
  </si>
  <si>
    <t>Photography £1,500–£2,500 and film £1,300–£2,200 are indicative mid-range planning estimates consistent with BDP’s calculator, not market averages or live quotes. Coverage, team size and deliverables change prices.</t>
  </si>
  <si>
    <t>Fictional example only, not a recommended spending target or supplier quote. Save your own copy and back it up. The workbook has no bank feed, reminders, macros or external data connections; BDP does not receive your entries.</t>
  </si>
</sst>
</file>

<file path=xl/styles.xml><?xml version="1.0" encoding="utf-8"?>
<styleSheet xmlns="http://schemas.openxmlformats.org/spreadsheetml/2006/main">
  <numFmts count="2">
    <numFmt numFmtId="164" formatCode="£#,##0.00;[Red]-£#,##0.00;£0.00"/>
    <numFmt numFmtId="165" formatCode="dd/mm/yyyy"/>
  </numFmts>
  <fonts count="11">
    <font>
      <sz val="11"/>
      <color theme="1"/>
      <name val="Calibri"/>
      <family val="2"/>
      <scheme val="minor"/>
    </font>
    <font>
      <b/>
      <sz val="18"/>
      <color rgb="FFFFFFFF"/>
      <name val="Calibri"/>
      <family val="2"/>
      <scheme val="minor"/>
    </font>
    <font>
      <sz val="11"/>
      <color rgb="FF242323"/>
      <name val="Calibri"/>
      <family val="2"/>
      <scheme val="minor"/>
    </font>
    <font>
      <b/>
      <sz val="11"/>
      <color rgb="FF285D53"/>
      <name val="Calibri"/>
      <family val="2"/>
      <scheme val="minor"/>
    </font>
    <font>
      <b/>
      <sz val="16"/>
      <color theme="1"/>
      <name val="Calibri"/>
      <family val="2"/>
      <scheme val="minor"/>
    </font>
    <font>
      <u/>
      <sz val="11"/>
      <color rgb="FF285D53"/>
      <name val="Calibri"/>
      <family val="2"/>
      <scheme val="minor"/>
    </font>
    <font>
      <b/>
      <sz val="14"/>
      <color theme="1"/>
      <name val="Calibri"/>
      <family val="2"/>
      <scheme val="minor"/>
    </font>
    <font>
      <b/>
      <sz val="11"/>
      <color rgb="FFFFFFFF"/>
      <name val="Calibri"/>
      <family val="2"/>
      <scheme val="minor"/>
    </font>
    <font>
      <b/>
      <sz val="24"/>
      <color theme="1"/>
      <name val="Calibri"/>
      <family val="2"/>
      <scheme val="minor"/>
    </font>
    <font>
      <b/>
      <sz val="20"/>
      <color theme="1"/>
      <name val="Calibri"/>
      <family val="2"/>
      <scheme val="minor"/>
    </font>
    <font>
      <sz val="13"/>
      <color rgb="FF285D53"/>
      <name val="Consolas"/>
      <family val="2"/>
    </font>
  </fonts>
  <fills count="5">
    <fill>
      <patternFill patternType="none"/>
    </fill>
    <fill>
      <patternFill patternType="gray125"/>
    </fill>
    <fill>
      <patternFill patternType="solid">
        <fgColor rgb="FF242323"/>
        <bgColor indexed="64"/>
      </patternFill>
    </fill>
    <fill>
      <patternFill patternType="solid">
        <fgColor rgb="FFFFF4DB"/>
        <bgColor indexed="64"/>
      </patternFill>
    </fill>
    <fill>
      <patternFill patternType="solid">
        <fgColor rgb="FFE8F0EE"/>
        <bgColor indexed="64"/>
      </patternFill>
    </fill>
  </fills>
  <borders count="1">
    <border>
      <left/>
      <right/>
      <top/>
      <bottom/>
      <diagonal/>
    </border>
  </borders>
  <cellStyleXfs count="1">
    <xf numFmtId="0" fontId="0" fillId="0" borderId="0"/>
  </cellStyleXfs>
  <cellXfs count="17">
    <xf numFmtId="0" fontId="0" fillId="0" borderId="0" xfId="0"/>
    <xf numFmtId="0" fontId="1" fillId="2" borderId="0" xfId="0" applyFont="1" applyFill="1" applyAlignment="1">
      <alignment vertical="center"/>
    </xf>
    <xf numFmtId="0" fontId="2" fillId="0" borderId="0" xfId="0" applyFont="1" applyAlignment="1">
      <alignment vertical="center" wrapText="1"/>
    </xf>
    <xf numFmtId="0" fontId="3" fillId="0" borderId="0" xfId="0" applyFont="1" applyAlignment="1">
      <alignment vertical="center" wrapText="1"/>
    </xf>
    <xf numFmtId="164" fontId="0" fillId="3" borderId="0" xfId="0" applyNumberFormat="1" applyFill="1" applyAlignment="1">
      <alignment vertical="center"/>
    </xf>
    <xf numFmtId="164" fontId="4" fillId="4" borderId="0" xfId="0" applyNumberFormat="1" applyFont="1" applyFill="1" applyAlignment="1">
      <alignment vertical="center"/>
    </xf>
    <xf numFmtId="0" fontId="0" fillId="3" borderId="0" xfId="0" applyFill="1" applyAlignment="1">
      <alignment vertical="center" wrapText="1"/>
    </xf>
    <xf numFmtId="0" fontId="5" fillId="0" borderId="0" xfId="0" applyFont="1" applyAlignment="1">
      <alignment vertical="center" wrapText="1"/>
    </xf>
    <xf numFmtId="0" fontId="6" fillId="4" borderId="0" xfId="0" applyFont="1" applyFill="1" applyAlignment="1">
      <alignment vertical="center"/>
    </xf>
    <xf numFmtId="0" fontId="7" fillId="2" borderId="0" xfId="0" applyFont="1" applyFill="1" applyAlignment="1">
      <alignment vertical="center" wrapText="1"/>
    </xf>
    <xf numFmtId="165" fontId="0" fillId="3" borderId="0" xfId="0" applyNumberFormat="1" applyFill="1" applyAlignment="1">
      <alignment vertical="center"/>
    </xf>
    <xf numFmtId="164" fontId="0" fillId="4" borderId="0" xfId="0" applyNumberFormat="1" applyFill="1" applyAlignment="1">
      <alignment vertical="center"/>
    </xf>
    <xf numFmtId="0" fontId="0" fillId="4" borderId="0" xfId="0" applyFill="1" applyAlignment="1">
      <alignment vertical="center" wrapText="1"/>
    </xf>
    <xf numFmtId="164" fontId="8" fillId="4" borderId="0" xfId="0" applyNumberFormat="1" applyFont="1" applyFill="1" applyAlignment="1">
      <alignment vertical="center"/>
    </xf>
    <xf numFmtId="0" fontId="9" fillId="4" borderId="0" xfId="0" applyFont="1" applyFill="1" applyAlignment="1">
      <alignment vertical="center"/>
    </xf>
    <xf numFmtId="0" fontId="10" fillId="0" borderId="0" xfId="0" applyFont="1" applyAlignment="1">
      <alignment vertical="center"/>
    </xf>
    <xf numFmtId="165" fontId="0" fillId="4" borderId="0" xfId="0" applyNumberFormat="1" applyFill="1" applyAlignment="1">
      <alignment vertical="center"/>
    </xf>
  </cellXfs>
  <cellStyles count="1">
    <cellStyle name="Normal" xfId="0" builtinId="0"/>
  </cellStyles>
  <dxfs count="1">
    <dxf>
      <font>
        <color rgb="FF9C0006"/>
      </font>
      <fill>
        <patternFill>
          <bgColor rgb="FFFADDDD"/>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bigdayproductions.co.uk/blog/free-wedding-budget-spreadsheet-uk"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bigdayproductions.co.uk/blog/free-wedding-budget-spreadsheet-uk"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bigdayproductions.co.uk/blog/free-wedding-budget-spreadsheet-uk" TargetMode="External"/></Relationships>
</file>

<file path=xl/worksheets/sheet1.xml><?xml version="1.0" encoding="utf-8"?>
<worksheet xmlns="http://schemas.openxmlformats.org/spreadsheetml/2006/main" xmlns:r="http://schemas.openxmlformats.org/officeDocument/2006/relationships">
  <sheetPr>
    <tabColor rgb="FF285D53"/>
    <pageSetUpPr fitToPage="1"/>
  </sheetPr>
  <dimension ref="A1:O215"/>
  <sheetViews>
    <sheetView showGridLines="0" tabSelected="1" zoomScale="80" zoomScaleNormal="80" workbookViewId="0">
      <pane xSplit="2" ySplit="15" topLeftCell="C16" activePane="bottomRight" state="frozen"/>
      <selection pane="topRight" activeCell="C1" sqref="C1"/>
      <selection pane="bottomLeft" activeCell="A16" sqref="A16"/>
      <selection pane="bottomRight" activeCell="C5" sqref="C5"/>
    </sheetView>
  </sheetViews>
  <sheetFormatPr defaultRowHeight="28" customHeight="1"/>
  <cols>
    <col min="1" max="2" width="22.7109375" customWidth="1"/>
    <col min="3" max="8" width="17.7109375" customWidth="1"/>
    <col min="9" max="9" width="36.7109375" customWidth="1"/>
    <col min="10" max="11" width="18.7109375" customWidth="1"/>
    <col min="12" max="12" width="29.7109375" customWidth="1"/>
    <col min="13" max="15" width="12.7109375" hidden="1" customWidth="1"/>
  </cols>
  <sheetData>
    <row r="1" spans="1:15" ht="38" customHeight="1">
      <c r="A1" s="1" t="s">
        <v>0</v>
      </c>
      <c r="B1" s="1"/>
      <c r="C1" s="1"/>
      <c r="D1" s="1"/>
      <c r="E1" s="1"/>
      <c r="F1" s="1"/>
      <c r="G1" s="1"/>
      <c r="H1" s="1"/>
      <c r="I1" s="1"/>
      <c r="J1" s="1"/>
      <c r="K1" s="1"/>
      <c r="L1" s="1"/>
    </row>
    <row r="2" spans="1:15" ht="28" customHeight="1">
      <c r="A2" s="2" t="s">
        <v>1</v>
      </c>
      <c r="B2" s="2"/>
      <c r="C2" s="2"/>
      <c r="D2" s="2"/>
      <c r="E2" s="2"/>
      <c r="F2" s="2"/>
      <c r="G2" s="2"/>
      <c r="H2" s="2"/>
      <c r="I2" s="2"/>
      <c r="J2" s="2"/>
      <c r="K2" s="2"/>
      <c r="L2" s="2"/>
    </row>
    <row r="3" spans="1:15" ht="28" customHeight="1">
      <c r="A3" s="2" t="s">
        <v>2</v>
      </c>
      <c r="B3" s="2"/>
      <c r="C3" s="2"/>
      <c r="D3" s="2"/>
      <c r="E3" s="2"/>
      <c r="F3" s="2"/>
      <c r="G3" s="2"/>
      <c r="H3" s="2"/>
      <c r="I3" s="2"/>
      <c r="J3" s="2"/>
      <c r="K3" s="2"/>
      <c r="L3" s="2"/>
    </row>
    <row r="4" spans="1:15" ht="28" customHeight="1">
      <c r="A4" s="3" t="s">
        <v>3</v>
      </c>
      <c r="B4" s="3"/>
      <c r="C4" s="3"/>
      <c r="D4" s="3" t="s">
        <v>4</v>
      </c>
      <c r="E4" s="3"/>
      <c r="F4" s="3"/>
      <c r="G4" s="3"/>
    </row>
    <row r="5" spans="1:15" ht="32" customHeight="1">
      <c r="A5" s="3" t="s">
        <v>5</v>
      </c>
      <c r="B5" s="3"/>
      <c r="C5" s="4">
        <v>20000</v>
      </c>
      <c r="D5" s="2" t="s">
        <v>5</v>
      </c>
      <c r="E5" s="2"/>
      <c r="F5" s="2"/>
      <c r="G5" s="5">
        <f>Summary!B3</f>
        <v>20000</v>
      </c>
      <c r="I5" s="3" t="s">
        <v>16</v>
      </c>
      <c r="J5" s="3"/>
      <c r="K5" s="3"/>
      <c r="L5" s="3"/>
    </row>
    <row r="6" spans="1:15" ht="32" customHeight="1">
      <c r="A6" s="3" t="s">
        <v>6</v>
      </c>
      <c r="B6" s="3"/>
      <c r="C6" s="6">
        <v>60</v>
      </c>
      <c r="D6" s="2" t="s">
        <v>10</v>
      </c>
      <c r="E6" s="2"/>
      <c r="F6" s="2"/>
      <c r="G6" s="5">
        <f>Summary!B5</f>
        <v>18420</v>
      </c>
      <c r="I6" s="3"/>
      <c r="J6" s="3"/>
      <c r="K6" s="3"/>
      <c r="L6" s="3"/>
    </row>
    <row r="7" spans="1:15" ht="32" customHeight="1">
      <c r="A7" s="3" t="s">
        <v>7</v>
      </c>
      <c r="B7" s="3"/>
      <c r="C7" s="4">
        <v>1500</v>
      </c>
      <c r="D7" s="2" t="s">
        <v>11</v>
      </c>
      <c r="E7" s="2"/>
      <c r="F7" s="2"/>
      <c r="G7" s="5">
        <f>Summary!B7</f>
        <v>1580</v>
      </c>
      <c r="I7" s="2" t="s">
        <v>17</v>
      </c>
      <c r="J7" s="2"/>
      <c r="K7" s="2"/>
      <c r="L7" s="2"/>
    </row>
    <row r="8" spans="1:15" ht="32" customHeight="1">
      <c r="D8" s="2" t="s">
        <v>12</v>
      </c>
      <c r="E8" s="2"/>
      <c r="F8" s="2"/>
      <c r="G8" s="5">
        <f>Summary!E3</f>
        <v>4050</v>
      </c>
      <c r="I8" s="7" t="s">
        <v>18</v>
      </c>
      <c r="J8" s="7"/>
      <c r="K8" s="7"/>
      <c r="L8" s="7"/>
    </row>
    <row r="9" spans="1:15" ht="32" customHeight="1">
      <c r="A9" s="7" t="s">
        <v>8</v>
      </c>
      <c r="D9" s="2" t="s">
        <v>13</v>
      </c>
      <c r="E9" s="2"/>
      <c r="F9" s="2"/>
      <c r="G9" s="5">
        <f>Summary!E5</f>
        <v>7400</v>
      </c>
      <c r="I9" s="7"/>
      <c r="J9" s="7"/>
      <c r="K9" s="7"/>
      <c r="L9" s="7"/>
    </row>
    <row r="10" spans="1:15" ht="32" customHeight="1">
      <c r="A10" s="7" t="s">
        <v>9</v>
      </c>
      <c r="D10" s="2" t="s">
        <v>14</v>
      </c>
      <c r="E10" s="2"/>
      <c r="F10" s="2"/>
      <c r="G10" s="8">
        <f>Summary!F9</f>
        <v>3</v>
      </c>
    </row>
    <row r="11" spans="1:15" ht="32" customHeight="1">
      <c r="D11" s="2" t="s">
        <v>15</v>
      </c>
      <c r="E11" s="2"/>
      <c r="F11" s="2"/>
      <c r="G11" s="8">
        <f>Summary!E7</f>
        <v>0</v>
      </c>
    </row>
    <row r="12" spans="1:15" ht="28" customHeight="1">
      <c r="A12" s="2" t="s">
        <v>19</v>
      </c>
      <c r="B12" s="2"/>
      <c r="C12" s="2"/>
      <c r="D12" s="2"/>
      <c r="E12" s="2"/>
      <c r="F12" s="2"/>
      <c r="G12" s="2"/>
      <c r="H12" s="2"/>
      <c r="I12" s="2"/>
      <c r="J12" s="2"/>
      <c r="K12" s="2"/>
      <c r="L12" s="2"/>
    </row>
    <row r="13" spans="1:15" ht="28" customHeight="1">
      <c r="A13" s="3" t="s">
        <v>20</v>
      </c>
      <c r="B13" s="3"/>
      <c r="C13" s="3"/>
      <c r="D13" s="3"/>
      <c r="E13" s="3"/>
      <c r="F13" s="3"/>
      <c r="G13" s="3"/>
      <c r="H13" s="3"/>
      <c r="I13" s="3"/>
      <c r="J13" s="3"/>
      <c r="K13" s="3"/>
      <c r="L13" s="3"/>
    </row>
    <row r="14" spans="1:15" ht="28" customHeight="1">
      <c r="A14" s="9" t="s">
        <v>3</v>
      </c>
      <c r="B14" s="9"/>
      <c r="C14" s="9"/>
      <c r="D14" s="9"/>
      <c r="E14" s="9"/>
      <c r="F14" s="9"/>
      <c r="G14" s="9"/>
      <c r="H14" s="9"/>
      <c r="I14" s="9"/>
      <c r="J14" s="9" t="s">
        <v>21</v>
      </c>
      <c r="K14" s="9"/>
      <c r="L14" s="9"/>
    </row>
    <row r="15" spans="1:15" ht="48" customHeight="1">
      <c r="A15" s="9" t="s">
        <v>22</v>
      </c>
      <c r="B15" s="9" t="s">
        <v>23</v>
      </c>
      <c r="C15" s="9" t="s">
        <v>24</v>
      </c>
      <c r="D15" s="9" t="s">
        <v>25</v>
      </c>
      <c r="E15" s="9" t="s">
        <v>26</v>
      </c>
      <c r="F15" s="9" t="s">
        <v>27</v>
      </c>
      <c r="G15" s="9" t="s">
        <v>28</v>
      </c>
      <c r="H15" s="9" t="s">
        <v>29</v>
      </c>
      <c r="I15" s="9" t="s">
        <v>30</v>
      </c>
      <c r="J15" s="9" t="s">
        <v>31</v>
      </c>
      <c r="K15" s="9" t="s">
        <v>32</v>
      </c>
      <c r="L15" s="9" t="s">
        <v>33</v>
      </c>
    </row>
    <row r="16" spans="1:15" ht="46" customHeight="1">
      <c r="A16" s="6" t="s">
        <v>34</v>
      </c>
      <c r="B16" s="6" t="s">
        <v>35</v>
      </c>
      <c r="C16" s="4">
        <v>8000</v>
      </c>
      <c r="D16" s="4">
        <v>8200</v>
      </c>
      <c r="E16" s="4">
        <v>8000</v>
      </c>
      <c r="F16" s="4">
        <v>2000</v>
      </c>
      <c r="G16" s="4">
        <v>3000</v>
      </c>
      <c r="H16" s="10">
        <v>46508</v>
      </c>
      <c r="I16" s="6" t="s">
        <v>36</v>
      </c>
      <c r="J16" s="11">
        <f>IF(AND(ISNUMBER(E16),E16&gt;=0),E16-IF(AND(ISNUMBER(F16),F16&gt;=0),F16,0),"")</f>
        <v>6000</v>
      </c>
      <c r="K16" s="11">
        <f>IF(AND(ISNUMBER(E16),E16&gt;=0),E16,IF(AND(ISNUMBER(D16),D16&gt;=0),D16,IF(AND(ISNUMBER(C16),C16&gt;=0),C16,"")))</f>
        <v>8000</v>
      </c>
      <c r="L16" s="12">
        <f>IF(OR(AND(C16&lt;&gt;"",NOT(AND(ISNUMBER(C16),C16&gt;=0))),AND(D16&lt;&gt;"",NOT(AND(ISNUMBER(D16),D16&gt;=0))),AND(E16&lt;&gt;"",NOT(AND(ISNUMBER(E16),E16&gt;=0))),AND(F16&lt;&gt;"",NOT(AND(ISNUMBER(F16),F16&gt;=0)))),"REVIEW COST / PAID",IF(AND(F16&lt;&gt;"",NOT(AND(ISNUMBER(E16),E16&gt;=0))),"ADD AGREED COST",IF(AND(ISNUMBER(J16),J16&lt;0),"OVERPAID",IF(AND(ISNUMBER(J16),J16=0,OR(G16&lt;&gt;"",H16&lt;&gt;"")),"CLEAR PAID INSTALMENT",IF(AND(OR(G16&lt;&gt;"",H16&lt;&gt;""),B16=""),"ADD ITEM / SUPPLIER",IF(AND(OR(G16&lt;&gt;"",H16&lt;&gt;""),NOT(AND(ISNUMBER(E16),E16&gt;=0))),"ADD AGREED COST",IF(AND(OR(G16&lt;&gt;"",H16&lt;&gt;""),NOT(AND(ISNUMBER(G16),G16&gt;=0))),"ADD / CHECK NEXT AMOUNT",IF(AND(OR(G16&lt;&gt;"",H16&lt;&gt;""),NOT(AND(ISNUMBER(H16),H16&gt;=1,H16&lt;=2958465,H16=IF(ISNUMBER(H16),INT(H16),0)))),"ADD / CHECK NEXT DATE",IF(AND(OR(G16&lt;&gt;"",H16&lt;&gt;""),OR(G16&lt;=0,G16&gt;J16)),"REVIEW INSTALMENT",IF(AND(ISNUMBER(J16),J16&gt;0,NOT(OR(G16&lt;&gt;"",H16&lt;&gt;""))),"ENTER NEXT PAYMENT",IF(AND(OR(G16&lt;&gt;"",H16&lt;&gt;""),H16&lt;TODAY()),"OVERDUE ENTERED PAYMENT","")))))))))))</f>
        <v/>
      </c>
      <c r="M16" s="12">
        <f>IF(AND(COUNTA(A16:I16)&gt;0,NOT(OR(AND(ISNUMBER(C16),C16&gt;=0),AND(ISNUMBER(D16),D16&gt;=0),AND(ISNUMBER(E16),E16&gt;=0)))),1,0)</f>
        <v>0</v>
      </c>
      <c r="N16" s="11">
        <f>IF(AND(AND(ISNUMBER(J16),J16&gt;0,OR(L16="",L16="OVERDUE ENTERED PAYMENT"),AND(ISNUMBER(G16),G16&gt;=0),G16&gt;0,AND(ISNUMBER(H16),H16&gt;=1,H16&lt;=2958465,H16=IF(ISNUMBER(H16),INT(H16),0))),H16&gt;=TODAY(),H16&lt;=TODAY()+30),G16,0)</f>
        <v>0</v>
      </c>
      <c r="O16" s="11">
        <f>IF(AND(AND(ISNUMBER(J16),J16&gt;0,OR(L16="",L16="OVERDUE ENTERED PAYMENT"),AND(ISNUMBER(G16),G16&gt;=0),G16&gt;0,AND(ISNUMBER(H16),H16&gt;=1,H16&lt;=2958465,H16=IF(ISNUMBER(H16),INT(H16),0))),H16&lt;TODAY()),G16,0)</f>
        <v>0</v>
      </c>
    </row>
    <row r="17" spans="1:15" ht="46" customHeight="1">
      <c r="A17" s="6" t="s">
        <v>37</v>
      </c>
      <c r="B17" s="6" t="s">
        <v>38</v>
      </c>
      <c r="C17" s="4">
        <v>600</v>
      </c>
      <c r="D17" s="4">
        <v>600</v>
      </c>
      <c r="E17" s="4">
        <v>600</v>
      </c>
      <c r="F17" s="4">
        <v>600</v>
      </c>
      <c r="G17" s="4"/>
      <c r="H17" s="10"/>
      <c r="I17" s="6"/>
      <c r="J17" s="11">
        <f>IF(AND(ISNUMBER(E17),E17&gt;=0),E17-IF(AND(ISNUMBER(F17),F17&gt;=0),F17,0),"")</f>
        <v>0</v>
      </c>
      <c r="K17" s="11">
        <f>IF(AND(ISNUMBER(E17),E17&gt;=0),E17,IF(AND(ISNUMBER(D17),D17&gt;=0),D17,IF(AND(ISNUMBER(C17),C17&gt;=0),C17,"")))</f>
        <v>600</v>
      </c>
      <c r="L17" s="12">
        <f>IF(OR(AND(C17&lt;&gt;"",NOT(AND(ISNUMBER(C17),C17&gt;=0))),AND(D17&lt;&gt;"",NOT(AND(ISNUMBER(D17),D17&gt;=0))),AND(E17&lt;&gt;"",NOT(AND(ISNUMBER(E17),E17&gt;=0))),AND(F17&lt;&gt;"",NOT(AND(ISNUMBER(F17),F17&gt;=0)))),"REVIEW COST / PAID",IF(AND(F17&lt;&gt;"",NOT(AND(ISNUMBER(E17),E17&gt;=0))),"ADD AGREED COST",IF(AND(ISNUMBER(J17),J17&lt;0),"OVERPAID",IF(AND(ISNUMBER(J17),J17=0,OR(G17&lt;&gt;"",H17&lt;&gt;"")),"CLEAR PAID INSTALMENT",IF(AND(OR(G17&lt;&gt;"",H17&lt;&gt;""),B17=""),"ADD ITEM / SUPPLIER",IF(AND(OR(G17&lt;&gt;"",H17&lt;&gt;""),NOT(AND(ISNUMBER(E17),E17&gt;=0))),"ADD AGREED COST",IF(AND(OR(G17&lt;&gt;"",H17&lt;&gt;""),NOT(AND(ISNUMBER(G17),G17&gt;=0))),"ADD / CHECK NEXT AMOUNT",IF(AND(OR(G17&lt;&gt;"",H17&lt;&gt;""),NOT(AND(ISNUMBER(H17),H17&gt;=1,H17&lt;=2958465,H17=IF(ISNUMBER(H17),INT(H17),0)))),"ADD / CHECK NEXT DATE",IF(AND(OR(G17&lt;&gt;"",H17&lt;&gt;""),OR(G17&lt;=0,G17&gt;J17)),"REVIEW INSTALMENT",IF(AND(ISNUMBER(J17),J17&gt;0,NOT(OR(G17&lt;&gt;"",H17&lt;&gt;""))),"ENTER NEXT PAYMENT",IF(AND(OR(G17&lt;&gt;"",H17&lt;&gt;""),H17&lt;TODAY()),"OVERDUE ENTERED PAYMENT","")))))))))))</f>
        <v/>
      </c>
      <c r="M17" s="12">
        <f>IF(AND(COUNTA(A17:I17)&gt;0,NOT(OR(AND(ISNUMBER(C17),C17&gt;=0),AND(ISNUMBER(D17),D17&gt;=0),AND(ISNUMBER(E17),E17&gt;=0)))),1,0)</f>
        <v>0</v>
      </c>
      <c r="N17" s="11">
        <f>IF(AND(AND(ISNUMBER(J17),J17&gt;0,OR(L17="",L17="OVERDUE ENTERED PAYMENT"),AND(ISNUMBER(G17),G17&gt;=0),G17&gt;0,AND(ISNUMBER(H17),H17&gt;=1,H17&lt;=2958465,H17=IF(ISNUMBER(H17),INT(H17),0))),H17&gt;=TODAY(),H17&lt;=TODAY()+30),G17,0)</f>
        <v>0</v>
      </c>
      <c r="O17" s="11">
        <f>IF(AND(AND(ISNUMBER(J17),J17&gt;0,OR(L17="",L17="OVERDUE ENTERED PAYMENT"),AND(ISNUMBER(G17),G17&gt;=0),G17&gt;0,AND(ISNUMBER(H17),H17&gt;=1,H17&lt;=2958465,H17=IF(ISNUMBER(H17),INT(H17),0))),H17&lt;TODAY()),G17,0)</f>
        <v>0</v>
      </c>
    </row>
    <row r="18" spans="1:15" ht="46" customHeight="1">
      <c r="A18" s="6" t="s">
        <v>39</v>
      </c>
      <c r="B18" s="6" t="s">
        <v>39</v>
      </c>
      <c r="C18" s="4">
        <v>1800</v>
      </c>
      <c r="D18" s="4">
        <v>1750</v>
      </c>
      <c r="E18" s="4">
        <v>1750</v>
      </c>
      <c r="F18" s="4">
        <v>350</v>
      </c>
      <c r="G18" s="4">
        <v>700</v>
      </c>
      <c r="H18" s="10">
        <v>46522</v>
      </c>
      <c r="I18" s="6" t="s">
        <v>40</v>
      </c>
      <c r="J18" s="11">
        <f>IF(AND(ISNUMBER(E18),E18&gt;=0),E18-IF(AND(ISNUMBER(F18),F18&gt;=0),F18,0),"")</f>
        <v>1400</v>
      </c>
      <c r="K18" s="11">
        <f>IF(AND(ISNUMBER(E18),E18&gt;=0),E18,IF(AND(ISNUMBER(D18),D18&gt;=0),D18,IF(AND(ISNUMBER(C18),C18&gt;=0),C18,"")))</f>
        <v>1750</v>
      </c>
      <c r="L18" s="12">
        <f>IF(OR(AND(C18&lt;&gt;"",NOT(AND(ISNUMBER(C18),C18&gt;=0))),AND(D18&lt;&gt;"",NOT(AND(ISNUMBER(D18),D18&gt;=0))),AND(E18&lt;&gt;"",NOT(AND(ISNUMBER(E18),E18&gt;=0))),AND(F18&lt;&gt;"",NOT(AND(ISNUMBER(F18),F18&gt;=0)))),"REVIEW COST / PAID",IF(AND(F18&lt;&gt;"",NOT(AND(ISNUMBER(E18),E18&gt;=0))),"ADD AGREED COST",IF(AND(ISNUMBER(J18),J18&lt;0),"OVERPAID",IF(AND(ISNUMBER(J18),J18=0,OR(G18&lt;&gt;"",H18&lt;&gt;"")),"CLEAR PAID INSTALMENT",IF(AND(OR(G18&lt;&gt;"",H18&lt;&gt;""),B18=""),"ADD ITEM / SUPPLIER",IF(AND(OR(G18&lt;&gt;"",H18&lt;&gt;""),NOT(AND(ISNUMBER(E18),E18&gt;=0))),"ADD AGREED COST",IF(AND(OR(G18&lt;&gt;"",H18&lt;&gt;""),NOT(AND(ISNUMBER(G18),G18&gt;=0))),"ADD / CHECK NEXT AMOUNT",IF(AND(OR(G18&lt;&gt;"",H18&lt;&gt;""),NOT(AND(ISNUMBER(H18),H18&gt;=1,H18&lt;=2958465,H18=IF(ISNUMBER(H18),INT(H18),0)))),"ADD / CHECK NEXT DATE",IF(AND(OR(G18&lt;&gt;"",H18&lt;&gt;""),OR(G18&lt;=0,G18&gt;J18)),"REVIEW INSTALMENT",IF(AND(ISNUMBER(J18),J18&gt;0,NOT(OR(G18&lt;&gt;"",H18&lt;&gt;""))),"ENTER NEXT PAYMENT",IF(AND(OR(G18&lt;&gt;"",H18&lt;&gt;""),H18&lt;TODAY()),"OVERDUE ENTERED PAYMENT","")))))))))))</f>
        <v/>
      </c>
      <c r="M18" s="12">
        <f>IF(AND(COUNTA(A18:I18)&gt;0,NOT(OR(AND(ISNUMBER(C18),C18&gt;=0),AND(ISNUMBER(D18),D18&gt;=0),AND(ISNUMBER(E18),E18&gt;=0)))),1,0)</f>
        <v>0</v>
      </c>
      <c r="N18" s="11">
        <f>IF(AND(AND(ISNUMBER(J18),J18&gt;0,OR(L18="",L18="OVERDUE ENTERED PAYMENT"),AND(ISNUMBER(G18),G18&gt;=0),G18&gt;0,AND(ISNUMBER(H18),H18&gt;=1,H18&lt;=2958465,H18=IF(ISNUMBER(H18),INT(H18),0))),H18&gt;=TODAY(),H18&lt;=TODAY()+30),G18,0)</f>
        <v>0</v>
      </c>
      <c r="O18" s="11">
        <f>IF(AND(AND(ISNUMBER(J18),J18&gt;0,OR(L18="",L18="OVERDUE ENTERED PAYMENT"),AND(ISNUMBER(G18),G18&gt;=0),G18&gt;0,AND(ISNUMBER(H18),H18&gt;=1,H18&lt;=2958465,H18=IF(ISNUMBER(H18),INT(H18),0))),H18&lt;TODAY()),G18,0)</f>
        <v>0</v>
      </c>
    </row>
    <row r="19" spans="1:15" ht="46" customHeight="1">
      <c r="A19" s="6" t="s">
        <v>41</v>
      </c>
      <c r="B19" s="6" t="s">
        <v>42</v>
      </c>
      <c r="C19" s="4">
        <v>1600</v>
      </c>
      <c r="D19" s="4">
        <v>1500</v>
      </c>
      <c r="E19" s="4"/>
      <c r="F19" s="4"/>
      <c r="G19" s="4"/>
      <c r="H19" s="10"/>
      <c r="I19" s="6"/>
      <c r="J19" s="11">
        <f>IF(AND(ISNUMBER(E19),E19&gt;=0),E19-IF(AND(ISNUMBER(F19),F19&gt;=0),F19,0),"")</f>
        <v/>
      </c>
      <c r="K19" s="11">
        <f>IF(AND(ISNUMBER(E19),E19&gt;=0),E19,IF(AND(ISNUMBER(D19),D19&gt;=0),D19,IF(AND(ISNUMBER(C19),C19&gt;=0),C19,"")))</f>
        <v>1500</v>
      </c>
      <c r="L19" s="12">
        <f>IF(OR(AND(C19&lt;&gt;"",NOT(AND(ISNUMBER(C19),C19&gt;=0))),AND(D19&lt;&gt;"",NOT(AND(ISNUMBER(D19),D19&gt;=0))),AND(E19&lt;&gt;"",NOT(AND(ISNUMBER(E19),E19&gt;=0))),AND(F19&lt;&gt;"",NOT(AND(ISNUMBER(F19),F19&gt;=0)))),"REVIEW COST / PAID",IF(AND(F19&lt;&gt;"",NOT(AND(ISNUMBER(E19),E19&gt;=0))),"ADD AGREED COST",IF(AND(ISNUMBER(J19),J19&lt;0),"OVERPAID",IF(AND(ISNUMBER(J19),J19=0,OR(G19&lt;&gt;"",H19&lt;&gt;"")),"CLEAR PAID INSTALMENT",IF(AND(OR(G19&lt;&gt;"",H19&lt;&gt;""),B19=""),"ADD ITEM / SUPPLIER",IF(AND(OR(G19&lt;&gt;"",H19&lt;&gt;""),NOT(AND(ISNUMBER(E19),E19&gt;=0))),"ADD AGREED COST",IF(AND(OR(G19&lt;&gt;"",H19&lt;&gt;""),NOT(AND(ISNUMBER(G19),G19&gt;=0))),"ADD / CHECK NEXT AMOUNT",IF(AND(OR(G19&lt;&gt;"",H19&lt;&gt;""),NOT(AND(ISNUMBER(H19),H19&gt;=1,H19&lt;=2958465,H19=IF(ISNUMBER(H19),INT(H19),0)))),"ADD / CHECK NEXT DATE",IF(AND(OR(G19&lt;&gt;"",H19&lt;&gt;""),OR(G19&lt;=0,G19&gt;J19)),"REVIEW INSTALMENT",IF(AND(ISNUMBER(J19),J19&gt;0,NOT(OR(G19&lt;&gt;"",H19&lt;&gt;""))),"ENTER NEXT PAYMENT",IF(AND(OR(G19&lt;&gt;"",H19&lt;&gt;""),H19&lt;TODAY()),"OVERDUE ENTERED PAYMENT","")))))))))))</f>
        <v/>
      </c>
      <c r="M19" s="12">
        <f>IF(AND(COUNTA(A19:I19)&gt;0,NOT(OR(AND(ISNUMBER(C19),C19&gt;=0),AND(ISNUMBER(D19),D19&gt;=0),AND(ISNUMBER(E19),E19&gt;=0)))),1,0)</f>
        <v>0</v>
      </c>
      <c r="N19" s="11">
        <f>IF(AND(AND(ISNUMBER(J19),J19&gt;0,OR(L19="",L19="OVERDUE ENTERED PAYMENT"),AND(ISNUMBER(G19),G19&gt;=0),G19&gt;0,AND(ISNUMBER(H19),H19&gt;=1,H19&lt;=2958465,H19=IF(ISNUMBER(H19),INT(H19),0))),H19&gt;=TODAY(),H19&lt;=TODAY()+30),G19,0)</f>
        <v>0</v>
      </c>
      <c r="O19" s="11">
        <f>IF(AND(AND(ISNUMBER(J19),J19&gt;0,OR(L19="",L19="OVERDUE ENTERED PAYMENT"),AND(ISNUMBER(G19),G19&gt;=0),G19&gt;0,AND(ISNUMBER(H19),H19&gt;=1,H19&lt;=2958465,H19=IF(ISNUMBER(H19),INT(H19),0))),H19&lt;TODAY()),G19,0)</f>
        <v>0</v>
      </c>
    </row>
    <row r="20" spans="1:15" ht="46" customHeight="1">
      <c r="A20" s="6" t="s">
        <v>43</v>
      </c>
      <c r="B20" s="6" t="s">
        <v>44</v>
      </c>
      <c r="C20" s="4">
        <v>800</v>
      </c>
      <c r="D20" s="4">
        <v>900</v>
      </c>
      <c r="E20" s="4"/>
      <c r="F20" s="4"/>
      <c r="G20" s="4"/>
      <c r="H20" s="10"/>
      <c r="I20" s="6"/>
      <c r="J20" s="11">
        <f>IF(AND(ISNUMBER(E20),E20&gt;=0),E20-IF(AND(ISNUMBER(F20),F20&gt;=0),F20,0),"")</f>
        <v/>
      </c>
      <c r="K20" s="11">
        <f>IF(AND(ISNUMBER(E20),E20&gt;=0),E20,IF(AND(ISNUMBER(D20),D20&gt;=0),D20,IF(AND(ISNUMBER(C20),C20&gt;=0),C20,"")))</f>
        <v>900</v>
      </c>
      <c r="L20" s="12">
        <f>IF(OR(AND(C20&lt;&gt;"",NOT(AND(ISNUMBER(C20),C20&gt;=0))),AND(D20&lt;&gt;"",NOT(AND(ISNUMBER(D20),D20&gt;=0))),AND(E20&lt;&gt;"",NOT(AND(ISNUMBER(E20),E20&gt;=0))),AND(F20&lt;&gt;"",NOT(AND(ISNUMBER(F20),F20&gt;=0)))),"REVIEW COST / PAID",IF(AND(F20&lt;&gt;"",NOT(AND(ISNUMBER(E20),E20&gt;=0))),"ADD AGREED COST",IF(AND(ISNUMBER(J20),J20&lt;0),"OVERPAID",IF(AND(ISNUMBER(J20),J20=0,OR(G20&lt;&gt;"",H20&lt;&gt;"")),"CLEAR PAID INSTALMENT",IF(AND(OR(G20&lt;&gt;"",H20&lt;&gt;""),B20=""),"ADD ITEM / SUPPLIER",IF(AND(OR(G20&lt;&gt;"",H20&lt;&gt;""),NOT(AND(ISNUMBER(E20),E20&gt;=0))),"ADD AGREED COST",IF(AND(OR(G20&lt;&gt;"",H20&lt;&gt;""),NOT(AND(ISNUMBER(G20),G20&gt;=0))),"ADD / CHECK NEXT AMOUNT",IF(AND(OR(G20&lt;&gt;"",H20&lt;&gt;""),NOT(AND(ISNUMBER(H20),H20&gt;=1,H20&lt;=2958465,H20=IF(ISNUMBER(H20),INT(H20),0)))),"ADD / CHECK NEXT DATE",IF(AND(OR(G20&lt;&gt;"",H20&lt;&gt;""),OR(G20&lt;=0,G20&gt;J20)),"REVIEW INSTALMENT",IF(AND(ISNUMBER(J20),J20&gt;0,NOT(OR(G20&lt;&gt;"",H20&lt;&gt;""))),"ENTER NEXT PAYMENT",IF(AND(OR(G20&lt;&gt;"",H20&lt;&gt;""),H20&lt;TODAY()),"OVERDUE ENTERED PAYMENT","")))))))))))</f>
        <v/>
      </c>
      <c r="M20" s="12">
        <f>IF(AND(COUNTA(A20:I20)&gt;0,NOT(OR(AND(ISNUMBER(C20),C20&gt;=0),AND(ISNUMBER(D20),D20&gt;=0),AND(ISNUMBER(E20),E20&gt;=0)))),1,0)</f>
        <v>0</v>
      </c>
      <c r="N20" s="11">
        <f>IF(AND(AND(ISNUMBER(J20),J20&gt;0,OR(L20="",L20="OVERDUE ENTERED PAYMENT"),AND(ISNUMBER(G20),G20&gt;=0),G20&gt;0,AND(ISNUMBER(H20),H20&gt;=1,H20&lt;=2958465,H20=IF(ISNUMBER(H20),INT(H20),0))),H20&gt;=TODAY(),H20&lt;=TODAY()+30),G20,0)</f>
        <v>0</v>
      </c>
      <c r="O20" s="11">
        <f>IF(AND(AND(ISNUMBER(J20),J20&gt;0,OR(L20="",L20="OVERDUE ENTERED PAYMENT"),AND(ISNUMBER(G20),G20&gt;=0),G20&gt;0,AND(ISNUMBER(H20),H20&gt;=1,H20&lt;=2958465,H20=IF(ISNUMBER(H20),INT(H20),0))),H20&lt;TODAY()),G20,0)</f>
        <v>0</v>
      </c>
    </row>
    <row r="21" spans="1:15" ht="46" customHeight="1">
      <c r="A21" s="6" t="s">
        <v>45</v>
      </c>
      <c r="B21" s="6" t="s">
        <v>46</v>
      </c>
      <c r="C21" s="4">
        <v>1200</v>
      </c>
      <c r="D21" s="4">
        <v>1100</v>
      </c>
      <c r="E21" s="4">
        <v>1100</v>
      </c>
      <c r="F21" s="4">
        <v>1100</v>
      </c>
      <c r="G21" s="4"/>
      <c r="H21" s="10"/>
      <c r="I21" s="6"/>
      <c r="J21" s="11">
        <f>IF(AND(ISNUMBER(E21),E21&gt;=0),E21-IF(AND(ISNUMBER(F21),F21&gt;=0),F21,0),"")</f>
        <v>0</v>
      </c>
      <c r="K21" s="11">
        <f>IF(AND(ISNUMBER(E21),E21&gt;=0),E21,IF(AND(ISNUMBER(D21),D21&gt;=0),D21,IF(AND(ISNUMBER(C21),C21&gt;=0),C21,"")))</f>
        <v>1100</v>
      </c>
      <c r="L21" s="12">
        <f>IF(OR(AND(C21&lt;&gt;"",NOT(AND(ISNUMBER(C21),C21&gt;=0))),AND(D21&lt;&gt;"",NOT(AND(ISNUMBER(D21),D21&gt;=0))),AND(E21&lt;&gt;"",NOT(AND(ISNUMBER(E21),E21&gt;=0))),AND(F21&lt;&gt;"",NOT(AND(ISNUMBER(F21),F21&gt;=0)))),"REVIEW COST / PAID",IF(AND(F21&lt;&gt;"",NOT(AND(ISNUMBER(E21),E21&gt;=0))),"ADD AGREED COST",IF(AND(ISNUMBER(J21),J21&lt;0),"OVERPAID",IF(AND(ISNUMBER(J21),J21=0,OR(G21&lt;&gt;"",H21&lt;&gt;"")),"CLEAR PAID INSTALMENT",IF(AND(OR(G21&lt;&gt;"",H21&lt;&gt;""),B21=""),"ADD ITEM / SUPPLIER",IF(AND(OR(G21&lt;&gt;"",H21&lt;&gt;""),NOT(AND(ISNUMBER(E21),E21&gt;=0))),"ADD AGREED COST",IF(AND(OR(G21&lt;&gt;"",H21&lt;&gt;""),NOT(AND(ISNUMBER(G21),G21&gt;=0))),"ADD / CHECK NEXT AMOUNT",IF(AND(OR(G21&lt;&gt;"",H21&lt;&gt;""),NOT(AND(ISNUMBER(H21),H21&gt;=1,H21&lt;=2958465,H21=IF(ISNUMBER(H21),INT(H21),0)))),"ADD / CHECK NEXT DATE",IF(AND(OR(G21&lt;&gt;"",H21&lt;&gt;""),OR(G21&lt;=0,G21&gt;J21)),"REVIEW INSTALMENT",IF(AND(ISNUMBER(J21),J21&gt;0,NOT(OR(G21&lt;&gt;"",H21&lt;&gt;""))),"ENTER NEXT PAYMENT",IF(AND(OR(G21&lt;&gt;"",H21&lt;&gt;""),H21&lt;TODAY()),"OVERDUE ENTERED PAYMENT","")))))))))))</f>
        <v/>
      </c>
      <c r="M21" s="12">
        <f>IF(AND(COUNTA(A21:I21)&gt;0,NOT(OR(AND(ISNUMBER(C21),C21&gt;=0),AND(ISNUMBER(D21),D21&gt;=0),AND(ISNUMBER(E21),E21&gt;=0)))),1,0)</f>
        <v>0</v>
      </c>
      <c r="N21" s="11">
        <f>IF(AND(AND(ISNUMBER(J21),J21&gt;0,OR(L21="",L21="OVERDUE ENTERED PAYMENT"),AND(ISNUMBER(G21),G21&gt;=0),G21&gt;0,AND(ISNUMBER(H21),H21&gt;=1,H21&lt;=2958465,H21=IF(ISNUMBER(H21),INT(H21),0))),H21&gt;=TODAY(),H21&lt;=TODAY()+30),G21,0)</f>
        <v>0</v>
      </c>
      <c r="O21" s="11">
        <f>IF(AND(AND(ISNUMBER(J21),J21&gt;0,OR(L21="",L21="OVERDUE ENTERED PAYMENT"),AND(ISNUMBER(G21),G21&gt;=0),G21&gt;0,AND(ISNUMBER(H21),H21&gt;=1,H21&lt;=2958465,H21=IF(ISNUMBER(H21),INT(H21),0))),H21&lt;TODAY()),G21,0)</f>
        <v>0</v>
      </c>
    </row>
    <row r="22" spans="1:15" ht="46" customHeight="1">
      <c r="A22" s="6" t="s">
        <v>45</v>
      </c>
      <c r="B22" s="6" t="s">
        <v>47</v>
      </c>
      <c r="C22" s="4">
        <v>250</v>
      </c>
      <c r="D22" s="4"/>
      <c r="E22" s="4"/>
      <c r="F22" s="4"/>
      <c r="G22" s="4"/>
      <c r="H22" s="10"/>
      <c r="I22" s="6"/>
      <c r="J22" s="11">
        <f>IF(AND(ISNUMBER(E22),E22&gt;=0),E22-IF(AND(ISNUMBER(F22),F22&gt;=0),F22,0),"")</f>
        <v/>
      </c>
      <c r="K22" s="11">
        <f>IF(AND(ISNUMBER(E22),E22&gt;=0),E22,IF(AND(ISNUMBER(D22),D22&gt;=0),D22,IF(AND(ISNUMBER(C22),C22&gt;=0),C22,"")))</f>
        <v>250</v>
      </c>
      <c r="L22" s="12">
        <f>IF(OR(AND(C22&lt;&gt;"",NOT(AND(ISNUMBER(C22),C22&gt;=0))),AND(D22&lt;&gt;"",NOT(AND(ISNUMBER(D22),D22&gt;=0))),AND(E22&lt;&gt;"",NOT(AND(ISNUMBER(E22),E22&gt;=0))),AND(F22&lt;&gt;"",NOT(AND(ISNUMBER(F22),F22&gt;=0)))),"REVIEW COST / PAID",IF(AND(F22&lt;&gt;"",NOT(AND(ISNUMBER(E22),E22&gt;=0))),"ADD AGREED COST",IF(AND(ISNUMBER(J22),J22&lt;0),"OVERPAID",IF(AND(ISNUMBER(J22),J22=0,OR(G22&lt;&gt;"",H22&lt;&gt;"")),"CLEAR PAID INSTALMENT",IF(AND(OR(G22&lt;&gt;"",H22&lt;&gt;""),B22=""),"ADD ITEM / SUPPLIER",IF(AND(OR(G22&lt;&gt;"",H22&lt;&gt;""),NOT(AND(ISNUMBER(E22),E22&gt;=0))),"ADD AGREED COST",IF(AND(OR(G22&lt;&gt;"",H22&lt;&gt;""),NOT(AND(ISNUMBER(G22),G22&gt;=0))),"ADD / CHECK NEXT AMOUNT",IF(AND(OR(G22&lt;&gt;"",H22&lt;&gt;""),NOT(AND(ISNUMBER(H22),H22&gt;=1,H22&lt;=2958465,H22=IF(ISNUMBER(H22),INT(H22),0)))),"ADD / CHECK NEXT DATE",IF(AND(OR(G22&lt;&gt;"",H22&lt;&gt;""),OR(G22&lt;=0,G22&gt;J22)),"REVIEW INSTALMENT",IF(AND(ISNUMBER(J22),J22&gt;0,NOT(OR(G22&lt;&gt;"",H22&lt;&gt;""))),"ENTER NEXT PAYMENT",IF(AND(OR(G22&lt;&gt;"",H22&lt;&gt;""),H22&lt;TODAY()),"OVERDUE ENTERED PAYMENT","")))))))))))</f>
        <v/>
      </c>
      <c r="M22" s="12">
        <f>IF(AND(COUNTA(A22:I22)&gt;0,NOT(OR(AND(ISNUMBER(C22),C22&gt;=0),AND(ISNUMBER(D22),D22&gt;=0),AND(ISNUMBER(E22),E22&gt;=0)))),1,0)</f>
        <v>0</v>
      </c>
      <c r="N22" s="11">
        <f>IF(AND(AND(ISNUMBER(J22),J22&gt;0,OR(L22="",L22="OVERDUE ENTERED PAYMENT"),AND(ISNUMBER(G22),G22&gt;=0),G22&gt;0,AND(ISNUMBER(H22),H22&gt;=1,H22&lt;=2958465,H22=IF(ISNUMBER(H22),INT(H22),0))),H22&gt;=TODAY(),H22&lt;=TODAY()+30),G22,0)</f>
        <v>0</v>
      </c>
      <c r="O22" s="11">
        <f>IF(AND(AND(ISNUMBER(J22),J22&gt;0,OR(L22="",L22="OVERDUE ENTERED PAYMENT"),AND(ISNUMBER(G22),G22&gt;=0),G22&gt;0,AND(ISNUMBER(H22),H22&gt;=1,H22&lt;=2958465,H22=IF(ISNUMBER(H22),INT(H22),0))),H22&lt;TODAY()),G22,0)</f>
        <v>0</v>
      </c>
    </row>
    <row r="23" spans="1:15" ht="46" customHeight="1">
      <c r="A23" s="6" t="s">
        <v>48</v>
      </c>
      <c r="B23" s="6" t="s">
        <v>48</v>
      </c>
      <c r="C23" s="4">
        <v>400</v>
      </c>
      <c r="D23" s="4"/>
      <c r="E23" s="4"/>
      <c r="F23" s="4"/>
      <c r="G23" s="4"/>
      <c r="H23" s="10"/>
      <c r="I23" s="6"/>
      <c r="J23" s="11">
        <f>IF(AND(ISNUMBER(E23),E23&gt;=0),E23-IF(AND(ISNUMBER(F23),F23&gt;=0),F23,0),"")</f>
        <v/>
      </c>
      <c r="K23" s="11">
        <f>IF(AND(ISNUMBER(E23),E23&gt;=0),E23,IF(AND(ISNUMBER(D23),D23&gt;=0),D23,IF(AND(ISNUMBER(C23),C23&gt;=0),C23,"")))</f>
        <v>400</v>
      </c>
      <c r="L23" s="12">
        <f>IF(OR(AND(C23&lt;&gt;"",NOT(AND(ISNUMBER(C23),C23&gt;=0))),AND(D23&lt;&gt;"",NOT(AND(ISNUMBER(D23),D23&gt;=0))),AND(E23&lt;&gt;"",NOT(AND(ISNUMBER(E23),E23&gt;=0))),AND(F23&lt;&gt;"",NOT(AND(ISNUMBER(F23),F23&gt;=0)))),"REVIEW COST / PAID",IF(AND(F23&lt;&gt;"",NOT(AND(ISNUMBER(E23),E23&gt;=0))),"ADD AGREED COST",IF(AND(ISNUMBER(J23),J23&lt;0),"OVERPAID",IF(AND(ISNUMBER(J23),J23=0,OR(G23&lt;&gt;"",H23&lt;&gt;"")),"CLEAR PAID INSTALMENT",IF(AND(OR(G23&lt;&gt;"",H23&lt;&gt;""),B23=""),"ADD ITEM / SUPPLIER",IF(AND(OR(G23&lt;&gt;"",H23&lt;&gt;""),NOT(AND(ISNUMBER(E23),E23&gt;=0))),"ADD AGREED COST",IF(AND(OR(G23&lt;&gt;"",H23&lt;&gt;""),NOT(AND(ISNUMBER(G23),G23&gt;=0))),"ADD / CHECK NEXT AMOUNT",IF(AND(OR(G23&lt;&gt;"",H23&lt;&gt;""),NOT(AND(ISNUMBER(H23),H23&gt;=1,H23&lt;=2958465,H23=IF(ISNUMBER(H23),INT(H23),0)))),"ADD / CHECK NEXT DATE",IF(AND(OR(G23&lt;&gt;"",H23&lt;&gt;""),OR(G23&lt;=0,G23&gt;J23)),"REVIEW INSTALMENT",IF(AND(ISNUMBER(J23),J23&gt;0,NOT(OR(G23&lt;&gt;"",H23&lt;&gt;""))),"ENTER NEXT PAYMENT",IF(AND(OR(G23&lt;&gt;"",H23&lt;&gt;""),H23&lt;TODAY()),"OVERDUE ENTERED PAYMENT","")))))))))))</f>
        <v/>
      </c>
      <c r="M23" s="12">
        <f>IF(AND(COUNTA(A23:I23)&gt;0,NOT(OR(AND(ISNUMBER(C23),C23&gt;=0),AND(ISNUMBER(D23),D23&gt;=0),AND(ISNUMBER(E23),E23&gt;=0)))),1,0)</f>
        <v>0</v>
      </c>
      <c r="N23" s="11">
        <f>IF(AND(AND(ISNUMBER(J23),J23&gt;0,OR(L23="",L23="OVERDUE ENTERED PAYMENT"),AND(ISNUMBER(G23),G23&gt;=0),G23&gt;0,AND(ISNUMBER(H23),H23&gt;=1,H23&lt;=2958465,H23=IF(ISNUMBER(H23),INT(H23),0))),H23&gt;=TODAY(),H23&lt;=TODAY()+30),G23,0)</f>
        <v>0</v>
      </c>
      <c r="O23" s="11">
        <f>IF(AND(AND(ISNUMBER(J23),J23&gt;0,OR(L23="",L23="OVERDUE ENTERED PAYMENT"),AND(ISNUMBER(G23),G23&gt;=0),G23&gt;0,AND(ISNUMBER(H23),H23&gt;=1,H23&lt;=2958465,H23=IF(ISNUMBER(H23),INT(H23),0))),H23&lt;TODAY()),G23,0)</f>
        <v>0</v>
      </c>
    </row>
    <row r="24" spans="1:15" ht="46" customHeight="1">
      <c r="A24" s="6" t="s">
        <v>49</v>
      </c>
      <c r="B24" s="6" t="s">
        <v>50</v>
      </c>
      <c r="C24" s="4">
        <v>600</v>
      </c>
      <c r="D24" s="4"/>
      <c r="E24" s="4"/>
      <c r="F24" s="4"/>
      <c r="G24" s="4"/>
      <c r="H24" s="10"/>
      <c r="I24" s="6"/>
      <c r="J24" s="11">
        <f>IF(AND(ISNUMBER(E24),E24&gt;=0),E24-IF(AND(ISNUMBER(F24),F24&gt;=0),F24,0),"")</f>
        <v/>
      </c>
      <c r="K24" s="11">
        <f>IF(AND(ISNUMBER(E24),E24&gt;=0),E24,IF(AND(ISNUMBER(D24),D24&gt;=0),D24,IF(AND(ISNUMBER(C24),C24&gt;=0),C24,"")))</f>
        <v>600</v>
      </c>
      <c r="L24" s="12">
        <f>IF(OR(AND(C24&lt;&gt;"",NOT(AND(ISNUMBER(C24),C24&gt;=0))),AND(D24&lt;&gt;"",NOT(AND(ISNUMBER(D24),D24&gt;=0))),AND(E24&lt;&gt;"",NOT(AND(ISNUMBER(E24),E24&gt;=0))),AND(F24&lt;&gt;"",NOT(AND(ISNUMBER(F24),F24&gt;=0)))),"REVIEW COST / PAID",IF(AND(F24&lt;&gt;"",NOT(AND(ISNUMBER(E24),E24&gt;=0))),"ADD AGREED COST",IF(AND(ISNUMBER(J24),J24&lt;0),"OVERPAID",IF(AND(ISNUMBER(J24),J24=0,OR(G24&lt;&gt;"",H24&lt;&gt;"")),"CLEAR PAID INSTALMENT",IF(AND(OR(G24&lt;&gt;"",H24&lt;&gt;""),B24=""),"ADD ITEM / SUPPLIER",IF(AND(OR(G24&lt;&gt;"",H24&lt;&gt;""),NOT(AND(ISNUMBER(E24),E24&gt;=0))),"ADD AGREED COST",IF(AND(OR(G24&lt;&gt;"",H24&lt;&gt;""),NOT(AND(ISNUMBER(G24),G24&gt;=0))),"ADD / CHECK NEXT AMOUNT",IF(AND(OR(G24&lt;&gt;"",H24&lt;&gt;""),NOT(AND(ISNUMBER(H24),H24&gt;=1,H24&lt;=2958465,H24=IF(ISNUMBER(H24),INT(H24),0)))),"ADD / CHECK NEXT DATE",IF(AND(OR(G24&lt;&gt;"",H24&lt;&gt;""),OR(G24&lt;=0,G24&gt;J24)),"REVIEW INSTALMENT",IF(AND(ISNUMBER(J24),J24&gt;0,NOT(OR(G24&lt;&gt;"",H24&lt;&gt;""))),"ENTER NEXT PAYMENT",IF(AND(OR(G24&lt;&gt;"",H24&lt;&gt;""),H24&lt;TODAY()),"OVERDUE ENTERED PAYMENT","")))))))))))</f>
        <v/>
      </c>
      <c r="M24" s="12">
        <f>IF(AND(COUNTA(A24:I24)&gt;0,NOT(OR(AND(ISNUMBER(C24),C24&gt;=0),AND(ISNUMBER(D24),D24&gt;=0),AND(ISNUMBER(E24),E24&gt;=0)))),1,0)</f>
        <v>0</v>
      </c>
      <c r="N24" s="11">
        <f>IF(AND(AND(ISNUMBER(J24),J24&gt;0,OR(L24="",L24="OVERDUE ENTERED PAYMENT"),AND(ISNUMBER(G24),G24&gt;=0),G24&gt;0,AND(ISNUMBER(H24),H24&gt;=1,H24&lt;=2958465,H24=IF(ISNUMBER(H24),INT(H24),0))),H24&gt;=TODAY(),H24&lt;=TODAY()+30),G24,0)</f>
        <v>0</v>
      </c>
      <c r="O24" s="11">
        <f>IF(AND(AND(ISNUMBER(J24),J24&gt;0,OR(L24="",L24="OVERDUE ENTERED PAYMENT"),AND(ISNUMBER(G24),G24&gt;=0),G24&gt;0,AND(ISNUMBER(H24),H24&gt;=1,H24&lt;=2958465,H24=IF(ISNUMBER(H24),INT(H24),0))),H24&lt;TODAY()),G24,0)</f>
        <v>0</v>
      </c>
    </row>
    <row r="25" spans="1:15" ht="46" customHeight="1">
      <c r="A25" s="6" t="s">
        <v>51</v>
      </c>
      <c r="B25" s="6" t="s">
        <v>52</v>
      </c>
      <c r="C25" s="4">
        <v>150</v>
      </c>
      <c r="D25" s="4"/>
      <c r="E25" s="4"/>
      <c r="F25" s="4"/>
      <c r="G25" s="4"/>
      <c r="H25" s="10"/>
      <c r="I25" s="6"/>
      <c r="J25" s="11">
        <f>IF(AND(ISNUMBER(E25),E25&gt;=0),E25-IF(AND(ISNUMBER(F25),F25&gt;=0),F25,0),"")</f>
        <v/>
      </c>
      <c r="K25" s="11">
        <f>IF(AND(ISNUMBER(E25),E25&gt;=0),E25,IF(AND(ISNUMBER(D25),D25&gt;=0),D25,IF(AND(ISNUMBER(C25),C25&gt;=0),C25,"")))</f>
        <v>150</v>
      </c>
      <c r="L25" s="12">
        <f>IF(OR(AND(C25&lt;&gt;"",NOT(AND(ISNUMBER(C25),C25&gt;=0))),AND(D25&lt;&gt;"",NOT(AND(ISNUMBER(D25),D25&gt;=0))),AND(E25&lt;&gt;"",NOT(AND(ISNUMBER(E25),E25&gt;=0))),AND(F25&lt;&gt;"",NOT(AND(ISNUMBER(F25),F25&gt;=0)))),"REVIEW COST / PAID",IF(AND(F25&lt;&gt;"",NOT(AND(ISNUMBER(E25),E25&gt;=0))),"ADD AGREED COST",IF(AND(ISNUMBER(J25),J25&lt;0),"OVERPAID",IF(AND(ISNUMBER(J25),J25=0,OR(G25&lt;&gt;"",H25&lt;&gt;"")),"CLEAR PAID INSTALMENT",IF(AND(OR(G25&lt;&gt;"",H25&lt;&gt;""),B25=""),"ADD ITEM / SUPPLIER",IF(AND(OR(G25&lt;&gt;"",H25&lt;&gt;""),NOT(AND(ISNUMBER(E25),E25&gt;=0))),"ADD AGREED COST",IF(AND(OR(G25&lt;&gt;"",H25&lt;&gt;""),NOT(AND(ISNUMBER(G25),G25&gt;=0))),"ADD / CHECK NEXT AMOUNT",IF(AND(OR(G25&lt;&gt;"",H25&lt;&gt;""),NOT(AND(ISNUMBER(H25),H25&gt;=1,H25&lt;=2958465,H25=IF(ISNUMBER(H25),INT(H25),0)))),"ADD / CHECK NEXT DATE",IF(AND(OR(G25&lt;&gt;"",H25&lt;&gt;""),OR(G25&lt;=0,G25&gt;J25)),"REVIEW INSTALMENT",IF(AND(ISNUMBER(J25),J25&gt;0,NOT(OR(G25&lt;&gt;"",H25&lt;&gt;""))),"ENTER NEXT PAYMENT",IF(AND(OR(G25&lt;&gt;"",H25&lt;&gt;""),H25&lt;TODAY()),"OVERDUE ENTERED PAYMENT","")))))))))))</f>
        <v/>
      </c>
      <c r="M25" s="12">
        <f>IF(AND(COUNTA(A25:I25)&gt;0,NOT(OR(AND(ISNUMBER(C25),C25&gt;=0),AND(ISNUMBER(D25),D25&gt;=0),AND(ISNUMBER(E25),E25&gt;=0)))),1,0)</f>
        <v>0</v>
      </c>
      <c r="N25" s="11">
        <f>IF(AND(AND(ISNUMBER(J25),J25&gt;0,OR(L25="",L25="OVERDUE ENTERED PAYMENT"),AND(ISNUMBER(G25),G25&gt;=0),G25&gt;0,AND(ISNUMBER(H25),H25&gt;=1,H25&lt;=2958465,H25=IF(ISNUMBER(H25),INT(H25),0))),H25&gt;=TODAY(),H25&lt;=TODAY()+30),G25,0)</f>
        <v>0</v>
      </c>
      <c r="O25" s="11">
        <f>IF(AND(AND(ISNUMBER(J25),J25&gt;0,OR(L25="",L25="OVERDUE ENTERED PAYMENT"),AND(ISNUMBER(G25),G25&gt;=0),G25&gt;0,AND(ISNUMBER(H25),H25&gt;=1,H25&lt;=2958465,H25=IF(ISNUMBER(H25),INT(H25),0))),H25&lt;TODAY()),G25,0)</f>
        <v>0</v>
      </c>
    </row>
    <row r="26" spans="1:15" ht="46" customHeight="1">
      <c r="A26" s="6" t="s">
        <v>53</v>
      </c>
      <c r="B26" s="6" t="s">
        <v>53</v>
      </c>
      <c r="C26" s="4">
        <v>300</v>
      </c>
      <c r="D26" s="4"/>
      <c r="E26" s="4"/>
      <c r="F26" s="4"/>
      <c r="G26" s="4"/>
      <c r="H26" s="10"/>
      <c r="I26" s="6"/>
      <c r="J26" s="11">
        <f>IF(AND(ISNUMBER(E26),E26&gt;=0),E26-IF(AND(ISNUMBER(F26),F26&gt;=0),F26,0),"")</f>
        <v/>
      </c>
      <c r="K26" s="11">
        <f>IF(AND(ISNUMBER(E26),E26&gt;=0),E26,IF(AND(ISNUMBER(D26),D26&gt;=0),D26,IF(AND(ISNUMBER(C26),C26&gt;=0),C26,"")))</f>
        <v>300</v>
      </c>
      <c r="L26" s="12">
        <f>IF(OR(AND(C26&lt;&gt;"",NOT(AND(ISNUMBER(C26),C26&gt;=0))),AND(D26&lt;&gt;"",NOT(AND(ISNUMBER(D26),D26&gt;=0))),AND(E26&lt;&gt;"",NOT(AND(ISNUMBER(E26),E26&gt;=0))),AND(F26&lt;&gt;"",NOT(AND(ISNUMBER(F26),F26&gt;=0)))),"REVIEW COST / PAID",IF(AND(F26&lt;&gt;"",NOT(AND(ISNUMBER(E26),E26&gt;=0))),"ADD AGREED COST",IF(AND(ISNUMBER(J26),J26&lt;0),"OVERPAID",IF(AND(ISNUMBER(J26),J26=0,OR(G26&lt;&gt;"",H26&lt;&gt;"")),"CLEAR PAID INSTALMENT",IF(AND(OR(G26&lt;&gt;"",H26&lt;&gt;""),B26=""),"ADD ITEM / SUPPLIER",IF(AND(OR(G26&lt;&gt;"",H26&lt;&gt;""),NOT(AND(ISNUMBER(E26),E26&gt;=0))),"ADD AGREED COST",IF(AND(OR(G26&lt;&gt;"",H26&lt;&gt;""),NOT(AND(ISNUMBER(G26),G26&gt;=0))),"ADD / CHECK NEXT AMOUNT",IF(AND(OR(G26&lt;&gt;"",H26&lt;&gt;""),NOT(AND(ISNUMBER(H26),H26&gt;=1,H26&lt;=2958465,H26=IF(ISNUMBER(H26),INT(H26),0)))),"ADD / CHECK NEXT DATE",IF(AND(OR(G26&lt;&gt;"",H26&lt;&gt;""),OR(G26&lt;=0,G26&gt;J26)),"REVIEW INSTALMENT",IF(AND(ISNUMBER(J26),J26&gt;0,NOT(OR(G26&lt;&gt;"",H26&lt;&gt;""))),"ENTER NEXT PAYMENT",IF(AND(OR(G26&lt;&gt;"",H26&lt;&gt;""),H26&lt;TODAY()),"OVERDUE ENTERED PAYMENT","")))))))))))</f>
        <v/>
      </c>
      <c r="M26" s="12">
        <f>IF(AND(COUNTA(A26:I26)&gt;0,NOT(OR(AND(ISNUMBER(C26),C26&gt;=0),AND(ISNUMBER(D26),D26&gt;=0),AND(ISNUMBER(E26),E26&gt;=0)))),1,0)</f>
        <v>0</v>
      </c>
      <c r="N26" s="11">
        <f>IF(AND(AND(ISNUMBER(J26),J26&gt;0,OR(L26="",L26="OVERDUE ENTERED PAYMENT"),AND(ISNUMBER(G26),G26&gt;=0),G26&gt;0,AND(ISNUMBER(H26),H26&gt;=1,H26&lt;=2958465,H26=IF(ISNUMBER(H26),INT(H26),0))),H26&gt;=TODAY(),H26&lt;=TODAY()+30),G26,0)</f>
        <v>0</v>
      </c>
      <c r="O26" s="11">
        <f>IF(AND(AND(ISNUMBER(J26),J26&gt;0,OR(L26="",L26="OVERDUE ENTERED PAYMENT"),AND(ISNUMBER(G26),G26&gt;=0),G26&gt;0,AND(ISNUMBER(H26),H26&gt;=1,H26&lt;=2958465,H26=IF(ISNUMBER(H26),INT(H26),0))),H26&lt;TODAY()),G26,0)</f>
        <v>0</v>
      </c>
    </row>
    <row r="27" spans="1:15" ht="46" customHeight="1">
      <c r="A27" s="6" t="s">
        <v>54</v>
      </c>
      <c r="B27" s="6" t="s">
        <v>54</v>
      </c>
      <c r="C27" s="4">
        <v>300</v>
      </c>
      <c r="D27" s="4"/>
      <c r="E27" s="4"/>
      <c r="F27" s="4"/>
      <c r="G27" s="4"/>
      <c r="H27" s="10"/>
      <c r="I27" s="6"/>
      <c r="J27" s="11">
        <f>IF(AND(ISNUMBER(E27),E27&gt;=0),E27-IF(AND(ISNUMBER(F27),F27&gt;=0),F27,0),"")</f>
        <v/>
      </c>
      <c r="K27" s="11">
        <f>IF(AND(ISNUMBER(E27),E27&gt;=0),E27,IF(AND(ISNUMBER(D27),D27&gt;=0),D27,IF(AND(ISNUMBER(C27),C27&gt;=0),C27,"")))</f>
        <v>300</v>
      </c>
      <c r="L27" s="12">
        <f>IF(OR(AND(C27&lt;&gt;"",NOT(AND(ISNUMBER(C27),C27&gt;=0))),AND(D27&lt;&gt;"",NOT(AND(ISNUMBER(D27),D27&gt;=0))),AND(E27&lt;&gt;"",NOT(AND(ISNUMBER(E27),E27&gt;=0))),AND(F27&lt;&gt;"",NOT(AND(ISNUMBER(F27),F27&gt;=0)))),"REVIEW COST / PAID",IF(AND(F27&lt;&gt;"",NOT(AND(ISNUMBER(E27),E27&gt;=0))),"ADD AGREED COST",IF(AND(ISNUMBER(J27),J27&lt;0),"OVERPAID",IF(AND(ISNUMBER(J27),J27=0,OR(G27&lt;&gt;"",H27&lt;&gt;"")),"CLEAR PAID INSTALMENT",IF(AND(OR(G27&lt;&gt;"",H27&lt;&gt;""),B27=""),"ADD ITEM / SUPPLIER",IF(AND(OR(G27&lt;&gt;"",H27&lt;&gt;""),NOT(AND(ISNUMBER(E27),E27&gt;=0))),"ADD AGREED COST",IF(AND(OR(G27&lt;&gt;"",H27&lt;&gt;""),NOT(AND(ISNUMBER(G27),G27&gt;=0))),"ADD / CHECK NEXT AMOUNT",IF(AND(OR(G27&lt;&gt;"",H27&lt;&gt;""),NOT(AND(ISNUMBER(H27),H27&gt;=1,H27&lt;=2958465,H27=IF(ISNUMBER(H27),INT(H27),0)))),"ADD / CHECK NEXT DATE",IF(AND(OR(G27&lt;&gt;"",H27&lt;&gt;""),OR(G27&lt;=0,G27&gt;J27)),"REVIEW INSTALMENT",IF(AND(ISNUMBER(J27),J27&gt;0,NOT(OR(G27&lt;&gt;"",H27&lt;&gt;""))),"ENTER NEXT PAYMENT",IF(AND(OR(G27&lt;&gt;"",H27&lt;&gt;""),H27&lt;TODAY()),"OVERDUE ENTERED PAYMENT","")))))))))))</f>
        <v/>
      </c>
      <c r="M27" s="12">
        <f>IF(AND(COUNTA(A27:I27)&gt;0,NOT(OR(AND(ISNUMBER(C27),C27&gt;=0),AND(ISNUMBER(D27),D27&gt;=0),AND(ISNUMBER(E27),E27&gt;=0)))),1,0)</f>
        <v>0</v>
      </c>
      <c r="N27" s="11">
        <f>IF(AND(AND(ISNUMBER(J27),J27&gt;0,OR(L27="",L27="OVERDUE ENTERED PAYMENT"),AND(ISNUMBER(G27),G27&gt;=0),G27&gt;0,AND(ISNUMBER(H27),H27&gt;=1,H27&lt;=2958465,H27=IF(ISNUMBER(H27),INT(H27),0))),H27&gt;=TODAY(),H27&lt;=TODAY()+30),G27,0)</f>
        <v>0</v>
      </c>
      <c r="O27" s="11">
        <f>IF(AND(AND(ISNUMBER(J27),J27&gt;0,OR(L27="",L27="OVERDUE ENTERED PAYMENT"),AND(ISNUMBER(G27),G27&gt;=0),G27&gt;0,AND(ISNUMBER(H27),H27&gt;=1,H27&lt;=2958465,H27=IF(ISNUMBER(H27),INT(H27),0))),H27&lt;TODAY()),G27,0)</f>
        <v>0</v>
      </c>
    </row>
    <row r="28" spans="1:15" ht="46" customHeight="1">
      <c r="A28" s="6" t="s">
        <v>55</v>
      </c>
      <c r="B28" s="6" t="s">
        <v>55</v>
      </c>
      <c r="C28" s="4">
        <v>500</v>
      </c>
      <c r="D28" s="4"/>
      <c r="E28" s="4"/>
      <c r="F28" s="4"/>
      <c r="G28" s="4"/>
      <c r="H28" s="10"/>
      <c r="I28" s="6"/>
      <c r="J28" s="11">
        <f>IF(AND(ISNUMBER(E28),E28&gt;=0),E28-IF(AND(ISNUMBER(F28),F28&gt;=0),F28,0),"")</f>
        <v/>
      </c>
      <c r="K28" s="11">
        <f>IF(AND(ISNUMBER(E28),E28&gt;=0),E28,IF(AND(ISNUMBER(D28),D28&gt;=0),D28,IF(AND(ISNUMBER(C28),C28&gt;=0),C28,"")))</f>
        <v>500</v>
      </c>
      <c r="L28" s="12">
        <f>IF(OR(AND(C28&lt;&gt;"",NOT(AND(ISNUMBER(C28),C28&gt;=0))),AND(D28&lt;&gt;"",NOT(AND(ISNUMBER(D28),D28&gt;=0))),AND(E28&lt;&gt;"",NOT(AND(ISNUMBER(E28),E28&gt;=0))),AND(F28&lt;&gt;"",NOT(AND(ISNUMBER(F28),F28&gt;=0)))),"REVIEW COST / PAID",IF(AND(F28&lt;&gt;"",NOT(AND(ISNUMBER(E28),E28&gt;=0))),"ADD AGREED COST",IF(AND(ISNUMBER(J28),J28&lt;0),"OVERPAID",IF(AND(ISNUMBER(J28),J28=0,OR(G28&lt;&gt;"",H28&lt;&gt;"")),"CLEAR PAID INSTALMENT",IF(AND(OR(G28&lt;&gt;"",H28&lt;&gt;""),B28=""),"ADD ITEM / SUPPLIER",IF(AND(OR(G28&lt;&gt;"",H28&lt;&gt;""),NOT(AND(ISNUMBER(E28),E28&gt;=0))),"ADD AGREED COST",IF(AND(OR(G28&lt;&gt;"",H28&lt;&gt;""),NOT(AND(ISNUMBER(G28),G28&gt;=0))),"ADD / CHECK NEXT AMOUNT",IF(AND(OR(G28&lt;&gt;"",H28&lt;&gt;""),NOT(AND(ISNUMBER(H28),H28&gt;=1,H28&lt;=2958465,H28=IF(ISNUMBER(H28),INT(H28),0)))),"ADD / CHECK NEXT DATE",IF(AND(OR(G28&lt;&gt;"",H28&lt;&gt;""),OR(G28&lt;=0,G28&gt;J28)),"REVIEW INSTALMENT",IF(AND(ISNUMBER(J28),J28&gt;0,NOT(OR(G28&lt;&gt;"",H28&lt;&gt;""))),"ENTER NEXT PAYMENT",IF(AND(OR(G28&lt;&gt;"",H28&lt;&gt;""),H28&lt;TODAY()),"OVERDUE ENTERED PAYMENT","")))))))))))</f>
        <v/>
      </c>
      <c r="M28" s="12">
        <f>IF(AND(COUNTA(A28:I28)&gt;0,NOT(OR(AND(ISNUMBER(C28),C28&gt;=0),AND(ISNUMBER(D28),D28&gt;=0),AND(ISNUMBER(E28),E28&gt;=0)))),1,0)</f>
        <v>0</v>
      </c>
      <c r="N28" s="11">
        <f>IF(AND(AND(ISNUMBER(J28),J28&gt;0,OR(L28="",L28="OVERDUE ENTERED PAYMENT"),AND(ISNUMBER(G28),G28&gt;=0),G28&gt;0,AND(ISNUMBER(H28),H28&gt;=1,H28&lt;=2958465,H28=IF(ISNUMBER(H28),INT(H28),0))),H28&gt;=TODAY(),H28&lt;=TODAY()+30),G28,0)</f>
        <v>0</v>
      </c>
      <c r="O28" s="11">
        <f>IF(AND(AND(ISNUMBER(J28),J28&gt;0,OR(L28="",L28="OVERDUE ENTERED PAYMENT"),AND(ISNUMBER(G28),G28&gt;=0),G28&gt;0,AND(ISNUMBER(H28),H28&gt;=1,H28&lt;=2958465,H28=IF(ISNUMBER(H28),INT(H28),0))),H28&lt;TODAY()),G28,0)</f>
        <v>0</v>
      </c>
    </row>
    <row r="29" spans="1:15" ht="46" customHeight="1">
      <c r="A29" s="6" t="s">
        <v>34</v>
      </c>
      <c r="B29" s="6" t="s">
        <v>56</v>
      </c>
      <c r="C29" s="4">
        <v>0</v>
      </c>
      <c r="D29" s="4">
        <v>0</v>
      </c>
      <c r="E29" s="4">
        <v>0</v>
      </c>
      <c r="F29" s="4">
        <v>0</v>
      </c>
      <c r="G29" s="4"/>
      <c r="H29" s="10"/>
      <c r="I29" s="6" t="s">
        <v>57</v>
      </c>
      <c r="J29" s="11">
        <f>IF(AND(ISNUMBER(E29),E29&gt;=0),E29-IF(AND(ISNUMBER(F29),F29&gt;=0),F29,0),"")</f>
        <v>0</v>
      </c>
      <c r="K29" s="11">
        <f>IF(AND(ISNUMBER(E29),E29&gt;=0),E29,IF(AND(ISNUMBER(D29),D29&gt;=0),D29,IF(AND(ISNUMBER(C29),C29&gt;=0),C29,"")))</f>
        <v>0</v>
      </c>
      <c r="L29" s="12">
        <f>IF(OR(AND(C29&lt;&gt;"",NOT(AND(ISNUMBER(C29),C29&gt;=0))),AND(D29&lt;&gt;"",NOT(AND(ISNUMBER(D29),D29&gt;=0))),AND(E29&lt;&gt;"",NOT(AND(ISNUMBER(E29),E29&gt;=0))),AND(F29&lt;&gt;"",NOT(AND(ISNUMBER(F29),F29&gt;=0)))),"REVIEW COST / PAID",IF(AND(F29&lt;&gt;"",NOT(AND(ISNUMBER(E29),E29&gt;=0))),"ADD AGREED COST",IF(AND(ISNUMBER(J29),J29&lt;0),"OVERPAID",IF(AND(ISNUMBER(J29),J29=0,OR(G29&lt;&gt;"",H29&lt;&gt;"")),"CLEAR PAID INSTALMENT",IF(AND(OR(G29&lt;&gt;"",H29&lt;&gt;""),B29=""),"ADD ITEM / SUPPLIER",IF(AND(OR(G29&lt;&gt;"",H29&lt;&gt;""),NOT(AND(ISNUMBER(E29),E29&gt;=0))),"ADD AGREED COST",IF(AND(OR(G29&lt;&gt;"",H29&lt;&gt;""),NOT(AND(ISNUMBER(G29),G29&gt;=0))),"ADD / CHECK NEXT AMOUNT",IF(AND(OR(G29&lt;&gt;"",H29&lt;&gt;""),NOT(AND(ISNUMBER(H29),H29&gt;=1,H29&lt;=2958465,H29=IF(ISNUMBER(H29),INT(H29),0)))),"ADD / CHECK NEXT DATE",IF(AND(OR(G29&lt;&gt;"",H29&lt;&gt;""),OR(G29&lt;=0,G29&gt;J29)),"REVIEW INSTALMENT",IF(AND(ISNUMBER(J29),J29&gt;0,NOT(OR(G29&lt;&gt;"",H29&lt;&gt;""))),"ENTER NEXT PAYMENT",IF(AND(OR(G29&lt;&gt;"",H29&lt;&gt;""),H29&lt;TODAY()),"OVERDUE ENTERED PAYMENT","")))))))))))</f>
        <v/>
      </c>
      <c r="M29" s="12">
        <f>IF(AND(COUNTA(A29:I29)&gt;0,NOT(OR(AND(ISNUMBER(C29),C29&gt;=0),AND(ISNUMBER(D29),D29&gt;=0),AND(ISNUMBER(E29),E29&gt;=0)))),1,0)</f>
        <v>0</v>
      </c>
      <c r="N29" s="11">
        <f>IF(AND(AND(ISNUMBER(J29),J29&gt;0,OR(L29="",L29="OVERDUE ENTERED PAYMENT"),AND(ISNUMBER(G29),G29&gt;=0),G29&gt;0,AND(ISNUMBER(H29),H29&gt;=1,H29&lt;=2958465,H29=IF(ISNUMBER(H29),INT(H29),0))),H29&gt;=TODAY(),H29&lt;=TODAY()+30),G29,0)</f>
        <v>0</v>
      </c>
      <c r="O29" s="11">
        <f>IF(AND(AND(ISNUMBER(J29),J29&gt;0,OR(L29="",L29="OVERDUE ENTERED PAYMENT"),AND(ISNUMBER(G29),G29&gt;=0),G29&gt;0,AND(ISNUMBER(H29),H29&gt;=1,H29&lt;=2958465,H29=IF(ISNUMBER(H29),INT(H29),0))),H29&lt;TODAY()),G29,0)</f>
        <v>0</v>
      </c>
    </row>
    <row r="30" spans="1:15" ht="46" customHeight="1">
      <c r="A30" s="6" t="s">
        <v>58</v>
      </c>
      <c r="B30" s="6" t="s">
        <v>59</v>
      </c>
      <c r="C30" s="4">
        <v>150</v>
      </c>
      <c r="D30" s="4"/>
      <c r="E30" s="4"/>
      <c r="F30" s="4"/>
      <c r="G30" s="4"/>
      <c r="H30" s="10"/>
      <c r="I30" s="6"/>
      <c r="J30" s="11">
        <f>IF(AND(ISNUMBER(E30),E30&gt;=0),E30-IF(AND(ISNUMBER(F30),F30&gt;=0),F30,0),"")</f>
        <v/>
      </c>
      <c r="K30" s="11">
        <f>IF(AND(ISNUMBER(E30),E30&gt;=0),E30,IF(AND(ISNUMBER(D30),D30&gt;=0),D30,IF(AND(ISNUMBER(C30),C30&gt;=0),C30,"")))</f>
        <v>150</v>
      </c>
      <c r="L30" s="12">
        <f>IF(OR(AND(C30&lt;&gt;"",NOT(AND(ISNUMBER(C30),C30&gt;=0))),AND(D30&lt;&gt;"",NOT(AND(ISNUMBER(D30),D30&gt;=0))),AND(E30&lt;&gt;"",NOT(AND(ISNUMBER(E30),E30&gt;=0))),AND(F30&lt;&gt;"",NOT(AND(ISNUMBER(F30),F30&gt;=0)))),"REVIEW COST / PAID",IF(AND(F30&lt;&gt;"",NOT(AND(ISNUMBER(E30),E30&gt;=0))),"ADD AGREED COST",IF(AND(ISNUMBER(J30),J30&lt;0),"OVERPAID",IF(AND(ISNUMBER(J30),J30=0,OR(G30&lt;&gt;"",H30&lt;&gt;"")),"CLEAR PAID INSTALMENT",IF(AND(OR(G30&lt;&gt;"",H30&lt;&gt;""),B30=""),"ADD ITEM / SUPPLIER",IF(AND(OR(G30&lt;&gt;"",H30&lt;&gt;""),NOT(AND(ISNUMBER(E30),E30&gt;=0))),"ADD AGREED COST",IF(AND(OR(G30&lt;&gt;"",H30&lt;&gt;""),NOT(AND(ISNUMBER(G30),G30&gt;=0))),"ADD / CHECK NEXT AMOUNT",IF(AND(OR(G30&lt;&gt;"",H30&lt;&gt;""),NOT(AND(ISNUMBER(H30),H30&gt;=1,H30&lt;=2958465,H30=IF(ISNUMBER(H30),INT(H30),0)))),"ADD / CHECK NEXT DATE",IF(AND(OR(G30&lt;&gt;"",H30&lt;&gt;""),OR(G30&lt;=0,G30&gt;J30)),"REVIEW INSTALMENT",IF(AND(ISNUMBER(J30),J30&gt;0,NOT(OR(G30&lt;&gt;"",H30&lt;&gt;""))),"ENTER NEXT PAYMENT",IF(AND(OR(G30&lt;&gt;"",H30&lt;&gt;""),H30&lt;TODAY()),"OVERDUE ENTERED PAYMENT","")))))))))))</f>
        <v/>
      </c>
      <c r="M30" s="12">
        <f>IF(AND(COUNTA(A30:I30)&gt;0,NOT(OR(AND(ISNUMBER(C30),C30&gt;=0),AND(ISNUMBER(D30),D30&gt;=0),AND(ISNUMBER(E30),E30&gt;=0)))),1,0)</f>
        <v>0</v>
      </c>
      <c r="N30" s="11">
        <f>IF(AND(AND(ISNUMBER(J30),J30&gt;0,OR(L30="",L30="OVERDUE ENTERED PAYMENT"),AND(ISNUMBER(G30),G30&gt;=0),G30&gt;0,AND(ISNUMBER(H30),H30&gt;=1,H30&lt;=2958465,H30=IF(ISNUMBER(H30),INT(H30),0))),H30&gt;=TODAY(),H30&lt;=TODAY()+30),G30,0)</f>
        <v>0</v>
      </c>
      <c r="O30" s="11">
        <f>IF(AND(AND(ISNUMBER(J30),J30&gt;0,OR(L30="",L30="OVERDUE ENTERED PAYMENT"),AND(ISNUMBER(G30),G30&gt;=0),G30&gt;0,AND(ISNUMBER(H30),H30&gt;=1,H30&lt;=2958465,H30=IF(ISNUMBER(H30),INT(H30),0))),H30&lt;TODAY()),G30,0)</f>
        <v>0</v>
      </c>
    </row>
    <row r="31" spans="1:15" ht="46" customHeight="1">
      <c r="A31" s="6" t="s">
        <v>60</v>
      </c>
      <c r="B31" s="6" t="s">
        <v>61</v>
      </c>
      <c r="C31" s="4">
        <v>120</v>
      </c>
      <c r="D31" s="4"/>
      <c r="E31" s="4"/>
      <c r="F31" s="4"/>
      <c r="G31" s="4"/>
      <c r="H31" s="10"/>
      <c r="I31" s="6"/>
      <c r="J31" s="11">
        <f>IF(AND(ISNUMBER(E31),E31&gt;=0),E31-IF(AND(ISNUMBER(F31),F31&gt;=0),F31,0),"")</f>
        <v/>
      </c>
      <c r="K31" s="11">
        <f>IF(AND(ISNUMBER(E31),E31&gt;=0),E31,IF(AND(ISNUMBER(D31),D31&gt;=0),D31,IF(AND(ISNUMBER(C31),C31&gt;=0),C31,"")))</f>
        <v>120</v>
      </c>
      <c r="L31" s="12">
        <f>IF(OR(AND(C31&lt;&gt;"",NOT(AND(ISNUMBER(C31),C31&gt;=0))),AND(D31&lt;&gt;"",NOT(AND(ISNUMBER(D31),D31&gt;=0))),AND(E31&lt;&gt;"",NOT(AND(ISNUMBER(E31),E31&gt;=0))),AND(F31&lt;&gt;"",NOT(AND(ISNUMBER(F31),F31&gt;=0)))),"REVIEW COST / PAID",IF(AND(F31&lt;&gt;"",NOT(AND(ISNUMBER(E31),E31&gt;=0))),"ADD AGREED COST",IF(AND(ISNUMBER(J31),J31&lt;0),"OVERPAID",IF(AND(ISNUMBER(J31),J31=0,OR(G31&lt;&gt;"",H31&lt;&gt;"")),"CLEAR PAID INSTALMENT",IF(AND(OR(G31&lt;&gt;"",H31&lt;&gt;""),B31=""),"ADD ITEM / SUPPLIER",IF(AND(OR(G31&lt;&gt;"",H31&lt;&gt;""),NOT(AND(ISNUMBER(E31),E31&gt;=0))),"ADD AGREED COST",IF(AND(OR(G31&lt;&gt;"",H31&lt;&gt;""),NOT(AND(ISNUMBER(G31),G31&gt;=0))),"ADD / CHECK NEXT AMOUNT",IF(AND(OR(G31&lt;&gt;"",H31&lt;&gt;""),NOT(AND(ISNUMBER(H31),H31&gt;=1,H31&lt;=2958465,H31=IF(ISNUMBER(H31),INT(H31),0)))),"ADD / CHECK NEXT DATE",IF(AND(OR(G31&lt;&gt;"",H31&lt;&gt;""),OR(G31&lt;=0,G31&gt;J31)),"REVIEW INSTALMENT",IF(AND(ISNUMBER(J31),J31&gt;0,NOT(OR(G31&lt;&gt;"",H31&lt;&gt;""))),"ENTER NEXT PAYMENT",IF(AND(OR(G31&lt;&gt;"",H31&lt;&gt;""),H31&lt;TODAY()),"OVERDUE ENTERED PAYMENT","")))))))))))</f>
        <v/>
      </c>
      <c r="M31" s="12">
        <f>IF(AND(COUNTA(A31:I31)&gt;0,NOT(OR(AND(ISNUMBER(C31),C31&gt;=0),AND(ISNUMBER(D31),D31&gt;=0),AND(ISNUMBER(E31),E31&gt;=0)))),1,0)</f>
        <v>0</v>
      </c>
      <c r="N31" s="11">
        <f>IF(AND(AND(ISNUMBER(J31),J31&gt;0,OR(L31="",L31="OVERDUE ENTERED PAYMENT"),AND(ISNUMBER(G31),G31&gt;=0),G31&gt;0,AND(ISNUMBER(H31),H31&gt;=1,H31&lt;=2958465,H31=IF(ISNUMBER(H31),INT(H31),0))),H31&gt;=TODAY(),H31&lt;=TODAY()+30),G31,0)</f>
        <v>0</v>
      </c>
      <c r="O31" s="11">
        <f>IF(AND(AND(ISNUMBER(J31),J31&gt;0,OR(L31="",L31="OVERDUE ENTERED PAYMENT"),AND(ISNUMBER(G31),G31&gt;=0),G31&gt;0,AND(ISNUMBER(H31),H31&gt;=1,H31&lt;=2958465,H31=IF(ISNUMBER(H31),INT(H31),0))),H31&lt;TODAY()),G31,0)</f>
        <v>0</v>
      </c>
    </row>
    <row r="32" spans="1:15" ht="46" customHeight="1">
      <c r="A32" s="6" t="s">
        <v>62</v>
      </c>
      <c r="B32" s="6" t="s">
        <v>63</v>
      </c>
      <c r="C32" s="4">
        <v>200</v>
      </c>
      <c r="D32" s="4"/>
      <c r="E32" s="4"/>
      <c r="F32" s="4"/>
      <c r="G32" s="4"/>
      <c r="H32" s="10"/>
      <c r="I32" s="6"/>
      <c r="J32" s="11">
        <f>IF(AND(ISNUMBER(E32),E32&gt;=0),E32-IF(AND(ISNUMBER(F32),F32&gt;=0),F32,0),"")</f>
        <v/>
      </c>
      <c r="K32" s="11">
        <f>IF(AND(ISNUMBER(E32),E32&gt;=0),E32,IF(AND(ISNUMBER(D32),D32&gt;=0),D32,IF(AND(ISNUMBER(C32),C32&gt;=0),C32,"")))</f>
        <v>200</v>
      </c>
      <c r="L32" s="12">
        <f>IF(OR(AND(C32&lt;&gt;"",NOT(AND(ISNUMBER(C32),C32&gt;=0))),AND(D32&lt;&gt;"",NOT(AND(ISNUMBER(D32),D32&gt;=0))),AND(E32&lt;&gt;"",NOT(AND(ISNUMBER(E32),E32&gt;=0))),AND(F32&lt;&gt;"",NOT(AND(ISNUMBER(F32),F32&gt;=0)))),"REVIEW COST / PAID",IF(AND(F32&lt;&gt;"",NOT(AND(ISNUMBER(E32),E32&gt;=0))),"ADD AGREED COST",IF(AND(ISNUMBER(J32),J32&lt;0),"OVERPAID",IF(AND(ISNUMBER(J32),J32=0,OR(G32&lt;&gt;"",H32&lt;&gt;"")),"CLEAR PAID INSTALMENT",IF(AND(OR(G32&lt;&gt;"",H32&lt;&gt;""),B32=""),"ADD ITEM / SUPPLIER",IF(AND(OR(G32&lt;&gt;"",H32&lt;&gt;""),NOT(AND(ISNUMBER(E32),E32&gt;=0))),"ADD AGREED COST",IF(AND(OR(G32&lt;&gt;"",H32&lt;&gt;""),NOT(AND(ISNUMBER(G32),G32&gt;=0))),"ADD / CHECK NEXT AMOUNT",IF(AND(OR(G32&lt;&gt;"",H32&lt;&gt;""),NOT(AND(ISNUMBER(H32),H32&gt;=1,H32&lt;=2958465,H32=IF(ISNUMBER(H32),INT(H32),0)))),"ADD / CHECK NEXT DATE",IF(AND(OR(G32&lt;&gt;"",H32&lt;&gt;""),OR(G32&lt;=0,G32&gt;J32)),"REVIEW INSTALMENT",IF(AND(ISNUMBER(J32),J32&gt;0,NOT(OR(G32&lt;&gt;"",H32&lt;&gt;""))),"ENTER NEXT PAYMENT",IF(AND(OR(G32&lt;&gt;"",H32&lt;&gt;""),H32&lt;TODAY()),"OVERDUE ENTERED PAYMENT","")))))))))))</f>
        <v/>
      </c>
      <c r="M32" s="12">
        <f>IF(AND(COUNTA(A32:I32)&gt;0,NOT(OR(AND(ISNUMBER(C32),C32&gt;=0),AND(ISNUMBER(D32),D32&gt;=0),AND(ISNUMBER(E32),E32&gt;=0)))),1,0)</f>
        <v>0</v>
      </c>
      <c r="N32" s="11">
        <f>IF(AND(AND(ISNUMBER(J32),J32&gt;0,OR(L32="",L32="OVERDUE ENTERED PAYMENT"),AND(ISNUMBER(G32),G32&gt;=0),G32&gt;0,AND(ISNUMBER(H32),H32&gt;=1,H32&lt;=2958465,H32=IF(ISNUMBER(H32),INT(H32),0))),H32&gt;=TODAY(),H32&lt;=TODAY()+30),G32,0)</f>
        <v>0</v>
      </c>
      <c r="O32" s="11">
        <f>IF(AND(AND(ISNUMBER(J32),J32&gt;0,OR(L32="",L32="OVERDUE ENTERED PAYMENT"),AND(ISNUMBER(G32),G32&gt;=0),G32&gt;0,AND(ISNUMBER(H32),H32&gt;=1,H32&lt;=2958465,H32=IF(ISNUMBER(H32),INT(H32),0))),H32&lt;TODAY()),G32,0)</f>
        <v>0</v>
      </c>
    </row>
    <row r="33" spans="1:15" ht="46" customHeight="1">
      <c r="A33" s="6" t="s">
        <v>60</v>
      </c>
      <c r="B33" s="6" t="s">
        <v>64</v>
      </c>
      <c r="C33" s="4">
        <v>0</v>
      </c>
      <c r="D33" s="4">
        <v>0</v>
      </c>
      <c r="E33" s="4">
        <v>0</v>
      </c>
      <c r="F33" s="4">
        <v>0</v>
      </c>
      <c r="G33" s="4"/>
      <c r="H33" s="10"/>
      <c r="I33" s="6" t="s">
        <v>57</v>
      </c>
      <c r="J33" s="11">
        <f>IF(AND(ISNUMBER(E33),E33&gt;=0),E33-IF(AND(ISNUMBER(F33),F33&gt;=0),F33,0),"")</f>
        <v>0</v>
      </c>
      <c r="K33" s="11">
        <f>IF(AND(ISNUMBER(E33),E33&gt;=0),E33,IF(AND(ISNUMBER(D33),D33&gt;=0),D33,IF(AND(ISNUMBER(C33),C33&gt;=0),C33,"")))</f>
        <v>0</v>
      </c>
      <c r="L33" s="12">
        <f>IF(OR(AND(C33&lt;&gt;"",NOT(AND(ISNUMBER(C33),C33&gt;=0))),AND(D33&lt;&gt;"",NOT(AND(ISNUMBER(D33),D33&gt;=0))),AND(E33&lt;&gt;"",NOT(AND(ISNUMBER(E33),E33&gt;=0))),AND(F33&lt;&gt;"",NOT(AND(ISNUMBER(F33),F33&gt;=0)))),"REVIEW COST / PAID",IF(AND(F33&lt;&gt;"",NOT(AND(ISNUMBER(E33),E33&gt;=0))),"ADD AGREED COST",IF(AND(ISNUMBER(J33),J33&lt;0),"OVERPAID",IF(AND(ISNUMBER(J33),J33=0,OR(G33&lt;&gt;"",H33&lt;&gt;"")),"CLEAR PAID INSTALMENT",IF(AND(OR(G33&lt;&gt;"",H33&lt;&gt;""),B33=""),"ADD ITEM / SUPPLIER",IF(AND(OR(G33&lt;&gt;"",H33&lt;&gt;""),NOT(AND(ISNUMBER(E33),E33&gt;=0))),"ADD AGREED COST",IF(AND(OR(G33&lt;&gt;"",H33&lt;&gt;""),NOT(AND(ISNUMBER(G33),G33&gt;=0))),"ADD / CHECK NEXT AMOUNT",IF(AND(OR(G33&lt;&gt;"",H33&lt;&gt;""),NOT(AND(ISNUMBER(H33),H33&gt;=1,H33&lt;=2958465,H33=IF(ISNUMBER(H33),INT(H33),0)))),"ADD / CHECK NEXT DATE",IF(AND(OR(G33&lt;&gt;"",H33&lt;&gt;""),OR(G33&lt;=0,G33&gt;J33)),"REVIEW INSTALMENT",IF(AND(ISNUMBER(J33),J33&gt;0,NOT(OR(G33&lt;&gt;"",H33&lt;&gt;""))),"ENTER NEXT PAYMENT",IF(AND(OR(G33&lt;&gt;"",H33&lt;&gt;""),H33&lt;TODAY()),"OVERDUE ENTERED PAYMENT","")))))))))))</f>
        <v/>
      </c>
      <c r="M33" s="12">
        <f>IF(AND(COUNTA(A33:I33)&gt;0,NOT(OR(AND(ISNUMBER(C33),C33&gt;=0),AND(ISNUMBER(D33),D33&gt;=0),AND(ISNUMBER(E33),E33&gt;=0)))),1,0)</f>
        <v>0</v>
      </c>
      <c r="N33" s="11">
        <f>IF(AND(AND(ISNUMBER(J33),J33&gt;0,OR(L33="",L33="OVERDUE ENTERED PAYMENT"),AND(ISNUMBER(G33),G33&gt;=0),G33&gt;0,AND(ISNUMBER(H33),H33&gt;=1,H33&lt;=2958465,H33=IF(ISNUMBER(H33),INT(H33),0))),H33&gt;=TODAY(),H33&lt;=TODAY()+30),G33,0)</f>
        <v>0</v>
      </c>
      <c r="O33" s="11">
        <f>IF(AND(AND(ISNUMBER(J33),J33&gt;0,OR(L33="",L33="OVERDUE ENTERED PAYMENT"),AND(ISNUMBER(G33),G33&gt;=0),G33&gt;0,AND(ISNUMBER(H33),H33&gt;=1,H33&lt;=2958465,H33=IF(ISNUMBER(H33),INT(H33),0))),H33&lt;TODAY()),G33,0)</f>
        <v>0</v>
      </c>
    </row>
    <row r="34" spans="1:15" ht="46" customHeight="1">
      <c r="A34" s="6" t="s">
        <v>62</v>
      </c>
      <c r="B34" s="6" t="s">
        <v>65</v>
      </c>
      <c r="C34" s="4">
        <v>100</v>
      </c>
      <c r="D34" s="4"/>
      <c r="E34" s="4"/>
      <c r="F34" s="4"/>
      <c r="G34" s="4"/>
      <c r="H34" s="10"/>
      <c r="I34" s="6"/>
      <c r="J34" s="11">
        <f>IF(AND(ISNUMBER(E34),E34&gt;=0),E34-IF(AND(ISNUMBER(F34),F34&gt;=0),F34,0),"")</f>
        <v/>
      </c>
      <c r="K34" s="11">
        <f>IF(AND(ISNUMBER(E34),E34&gt;=0),E34,IF(AND(ISNUMBER(D34),D34&gt;=0),D34,IF(AND(ISNUMBER(C34),C34&gt;=0),C34,"")))</f>
        <v>100</v>
      </c>
      <c r="L34" s="12">
        <f>IF(OR(AND(C34&lt;&gt;"",NOT(AND(ISNUMBER(C34),C34&gt;=0))),AND(D34&lt;&gt;"",NOT(AND(ISNUMBER(D34),D34&gt;=0))),AND(E34&lt;&gt;"",NOT(AND(ISNUMBER(E34),E34&gt;=0))),AND(F34&lt;&gt;"",NOT(AND(ISNUMBER(F34),F34&gt;=0)))),"REVIEW COST / PAID",IF(AND(F34&lt;&gt;"",NOT(AND(ISNUMBER(E34),E34&gt;=0))),"ADD AGREED COST",IF(AND(ISNUMBER(J34),J34&lt;0),"OVERPAID",IF(AND(ISNUMBER(J34),J34=0,OR(G34&lt;&gt;"",H34&lt;&gt;"")),"CLEAR PAID INSTALMENT",IF(AND(OR(G34&lt;&gt;"",H34&lt;&gt;""),B34=""),"ADD ITEM / SUPPLIER",IF(AND(OR(G34&lt;&gt;"",H34&lt;&gt;""),NOT(AND(ISNUMBER(E34),E34&gt;=0))),"ADD AGREED COST",IF(AND(OR(G34&lt;&gt;"",H34&lt;&gt;""),NOT(AND(ISNUMBER(G34),G34&gt;=0))),"ADD / CHECK NEXT AMOUNT",IF(AND(OR(G34&lt;&gt;"",H34&lt;&gt;""),NOT(AND(ISNUMBER(H34),H34&gt;=1,H34&lt;=2958465,H34=IF(ISNUMBER(H34),INT(H34),0)))),"ADD / CHECK NEXT DATE",IF(AND(OR(G34&lt;&gt;"",H34&lt;&gt;""),OR(G34&lt;=0,G34&gt;J34)),"REVIEW INSTALMENT",IF(AND(ISNUMBER(J34),J34&gt;0,NOT(OR(G34&lt;&gt;"",H34&lt;&gt;""))),"ENTER NEXT PAYMENT",IF(AND(OR(G34&lt;&gt;"",H34&lt;&gt;""),H34&lt;TODAY()),"OVERDUE ENTERED PAYMENT","")))))))))))</f>
        <v/>
      </c>
      <c r="M34" s="12">
        <f>IF(AND(COUNTA(A34:I34)&gt;0,NOT(OR(AND(ISNUMBER(C34),C34&gt;=0),AND(ISNUMBER(D34),D34&gt;=0),AND(ISNUMBER(E34),E34&gt;=0)))),1,0)</f>
        <v>0</v>
      </c>
      <c r="N34" s="11">
        <f>IF(AND(AND(ISNUMBER(J34),J34&gt;0,OR(L34="",L34="OVERDUE ENTERED PAYMENT"),AND(ISNUMBER(G34),G34&gt;=0),G34&gt;0,AND(ISNUMBER(H34),H34&gt;=1,H34&lt;=2958465,H34=IF(ISNUMBER(H34),INT(H34),0))),H34&gt;=TODAY(),H34&lt;=TODAY()+30),G34,0)</f>
        <v>0</v>
      </c>
      <c r="O34" s="11">
        <f>IF(AND(AND(ISNUMBER(J34),J34&gt;0,OR(L34="",L34="OVERDUE ENTERED PAYMENT"),AND(ISNUMBER(G34),G34&gt;=0),G34&gt;0,AND(ISNUMBER(H34),H34&gt;=1,H34&lt;=2958465,H34=IF(ISNUMBER(H34),INT(H34),0))),H34&lt;TODAY()),G34,0)</f>
        <v>0</v>
      </c>
    </row>
    <row r="35" spans="1:15" ht="46" customHeight="1">
      <c r="A35" s="6" t="s">
        <v>66</v>
      </c>
      <c r="B35" s="6" t="s">
        <v>67</v>
      </c>
      <c r="C35" s="4"/>
      <c r="D35" s="4"/>
      <c r="E35" s="4"/>
      <c r="F35" s="4"/>
      <c r="G35" s="4"/>
      <c r="H35" s="10"/>
      <c r="I35" s="6" t="s">
        <v>68</v>
      </c>
      <c r="J35" s="11">
        <f>IF(AND(ISNUMBER(E35),E35&gt;=0),E35-IF(AND(ISNUMBER(F35),F35&gt;=0),F35,0),"")</f>
        <v/>
      </c>
      <c r="K35" s="11">
        <f>IF(AND(ISNUMBER(E35),E35&gt;=0),E35,IF(AND(ISNUMBER(D35),D35&gt;=0),D35,IF(AND(ISNUMBER(C35),C35&gt;=0),C35,"")))</f>
        <v/>
      </c>
      <c r="L35" s="12">
        <f>IF(OR(AND(C35&lt;&gt;"",NOT(AND(ISNUMBER(C35),C35&gt;=0))),AND(D35&lt;&gt;"",NOT(AND(ISNUMBER(D35),D35&gt;=0))),AND(E35&lt;&gt;"",NOT(AND(ISNUMBER(E35),E35&gt;=0))),AND(F35&lt;&gt;"",NOT(AND(ISNUMBER(F35),F35&gt;=0)))),"REVIEW COST / PAID",IF(AND(F35&lt;&gt;"",NOT(AND(ISNUMBER(E35),E35&gt;=0))),"ADD AGREED COST",IF(AND(ISNUMBER(J35),J35&lt;0),"OVERPAID",IF(AND(ISNUMBER(J35),J35=0,OR(G35&lt;&gt;"",H35&lt;&gt;"")),"CLEAR PAID INSTALMENT",IF(AND(OR(G35&lt;&gt;"",H35&lt;&gt;""),B35=""),"ADD ITEM / SUPPLIER",IF(AND(OR(G35&lt;&gt;"",H35&lt;&gt;""),NOT(AND(ISNUMBER(E35),E35&gt;=0))),"ADD AGREED COST",IF(AND(OR(G35&lt;&gt;"",H35&lt;&gt;""),NOT(AND(ISNUMBER(G35),G35&gt;=0))),"ADD / CHECK NEXT AMOUNT",IF(AND(OR(G35&lt;&gt;"",H35&lt;&gt;""),NOT(AND(ISNUMBER(H35),H35&gt;=1,H35&lt;=2958465,H35=IF(ISNUMBER(H35),INT(H35),0)))),"ADD / CHECK NEXT DATE",IF(AND(OR(G35&lt;&gt;"",H35&lt;&gt;""),OR(G35&lt;=0,G35&gt;J35)),"REVIEW INSTALMENT",IF(AND(ISNUMBER(J35),J35&gt;0,NOT(OR(G35&lt;&gt;"",H35&lt;&gt;""))),"ENTER NEXT PAYMENT",IF(AND(OR(G35&lt;&gt;"",H35&lt;&gt;""),H35&lt;TODAY()),"OVERDUE ENTERED PAYMENT","")))))))))))</f>
        <v/>
      </c>
      <c r="M35" s="12">
        <f>IF(AND(COUNTA(A35:I35)&gt;0,NOT(OR(AND(ISNUMBER(C35),C35&gt;=0),AND(ISNUMBER(D35),D35&gt;=0),AND(ISNUMBER(E35),E35&gt;=0)))),1,0)</f>
        <v>1</v>
      </c>
      <c r="N35" s="11">
        <f>IF(AND(AND(ISNUMBER(J35),J35&gt;0,OR(L35="",L35="OVERDUE ENTERED PAYMENT"),AND(ISNUMBER(G35),G35&gt;=0),G35&gt;0,AND(ISNUMBER(H35),H35&gt;=1,H35&lt;=2958465,H35=IF(ISNUMBER(H35),INT(H35),0))),H35&gt;=TODAY(),H35&lt;=TODAY()+30),G35,0)</f>
        <v>0</v>
      </c>
      <c r="O35" s="11">
        <f>IF(AND(AND(ISNUMBER(J35),J35&gt;0,OR(L35="",L35="OVERDUE ENTERED PAYMENT"),AND(ISNUMBER(G35),G35&gt;=0),G35&gt;0,AND(ISNUMBER(H35),H35&gt;=1,H35&lt;=2958465,H35=IF(ISNUMBER(H35),INT(H35),0))),H35&lt;TODAY()),G35,0)</f>
        <v>0</v>
      </c>
    </row>
    <row r="36" spans="1:15" ht="46" customHeight="1">
      <c r="A36" s="6" t="s">
        <v>51</v>
      </c>
      <c r="B36" s="6" t="s">
        <v>69</v>
      </c>
      <c r="C36" s="4"/>
      <c r="D36" s="4"/>
      <c r="E36" s="4"/>
      <c r="F36" s="4"/>
      <c r="G36" s="4"/>
      <c r="H36" s="10"/>
      <c r="I36" s="6" t="s">
        <v>68</v>
      </c>
      <c r="J36" s="11">
        <f>IF(AND(ISNUMBER(E36),E36&gt;=0),E36-IF(AND(ISNUMBER(F36),F36&gt;=0),F36,0),"")</f>
        <v/>
      </c>
      <c r="K36" s="11">
        <f>IF(AND(ISNUMBER(E36),E36&gt;=0),E36,IF(AND(ISNUMBER(D36),D36&gt;=0),D36,IF(AND(ISNUMBER(C36),C36&gt;=0),C36,"")))</f>
        <v/>
      </c>
      <c r="L36" s="12">
        <f>IF(OR(AND(C36&lt;&gt;"",NOT(AND(ISNUMBER(C36),C36&gt;=0))),AND(D36&lt;&gt;"",NOT(AND(ISNUMBER(D36),D36&gt;=0))),AND(E36&lt;&gt;"",NOT(AND(ISNUMBER(E36),E36&gt;=0))),AND(F36&lt;&gt;"",NOT(AND(ISNUMBER(F36),F36&gt;=0)))),"REVIEW COST / PAID",IF(AND(F36&lt;&gt;"",NOT(AND(ISNUMBER(E36),E36&gt;=0))),"ADD AGREED COST",IF(AND(ISNUMBER(J36),J36&lt;0),"OVERPAID",IF(AND(ISNUMBER(J36),J36=0,OR(G36&lt;&gt;"",H36&lt;&gt;"")),"CLEAR PAID INSTALMENT",IF(AND(OR(G36&lt;&gt;"",H36&lt;&gt;""),B36=""),"ADD ITEM / SUPPLIER",IF(AND(OR(G36&lt;&gt;"",H36&lt;&gt;""),NOT(AND(ISNUMBER(E36),E36&gt;=0))),"ADD AGREED COST",IF(AND(OR(G36&lt;&gt;"",H36&lt;&gt;""),NOT(AND(ISNUMBER(G36),G36&gt;=0))),"ADD / CHECK NEXT AMOUNT",IF(AND(OR(G36&lt;&gt;"",H36&lt;&gt;""),NOT(AND(ISNUMBER(H36),H36&gt;=1,H36&lt;=2958465,H36=IF(ISNUMBER(H36),INT(H36),0)))),"ADD / CHECK NEXT DATE",IF(AND(OR(G36&lt;&gt;"",H36&lt;&gt;""),OR(G36&lt;=0,G36&gt;J36)),"REVIEW INSTALMENT",IF(AND(ISNUMBER(J36),J36&gt;0,NOT(OR(G36&lt;&gt;"",H36&lt;&gt;""))),"ENTER NEXT PAYMENT",IF(AND(OR(G36&lt;&gt;"",H36&lt;&gt;""),H36&lt;TODAY()),"OVERDUE ENTERED PAYMENT","")))))))))))</f>
        <v/>
      </c>
      <c r="M36" s="12">
        <f>IF(AND(COUNTA(A36:I36)&gt;0,NOT(OR(AND(ISNUMBER(C36),C36&gt;=0),AND(ISNUMBER(D36),D36&gt;=0),AND(ISNUMBER(E36),E36&gt;=0)))),1,0)</f>
        <v>1</v>
      </c>
      <c r="N36" s="11">
        <f>IF(AND(AND(ISNUMBER(J36),J36&gt;0,OR(L36="",L36="OVERDUE ENTERED PAYMENT"),AND(ISNUMBER(G36),G36&gt;=0),G36&gt;0,AND(ISNUMBER(H36),H36&gt;=1,H36&lt;=2958465,H36=IF(ISNUMBER(H36),INT(H36),0))),H36&gt;=TODAY(),H36&lt;=TODAY()+30),G36,0)</f>
        <v>0</v>
      </c>
      <c r="O36" s="11">
        <f>IF(AND(AND(ISNUMBER(J36),J36&gt;0,OR(L36="",L36="OVERDUE ENTERED PAYMENT"),AND(ISNUMBER(G36),G36&gt;=0),G36&gt;0,AND(ISNUMBER(H36),H36&gt;=1,H36&lt;=2958465,H36=IF(ISNUMBER(H36),INT(H36),0))),H36&lt;TODAY()),G36,0)</f>
        <v>0</v>
      </c>
    </row>
    <row r="37" spans="1:15" ht="46" customHeight="1">
      <c r="A37" s="6" t="s">
        <v>70</v>
      </c>
      <c r="B37" s="6" t="s">
        <v>70</v>
      </c>
      <c r="C37" s="4"/>
      <c r="D37" s="4"/>
      <c r="E37" s="4"/>
      <c r="F37" s="4"/>
      <c r="G37" s="4"/>
      <c r="H37" s="10"/>
      <c r="I37" s="6" t="s">
        <v>68</v>
      </c>
      <c r="J37" s="11">
        <f>IF(AND(ISNUMBER(E37),E37&gt;=0),E37-IF(AND(ISNUMBER(F37),F37&gt;=0),F37,0),"")</f>
        <v/>
      </c>
      <c r="K37" s="11">
        <f>IF(AND(ISNUMBER(E37),E37&gt;=0),E37,IF(AND(ISNUMBER(D37),D37&gt;=0),D37,IF(AND(ISNUMBER(C37),C37&gt;=0),C37,"")))</f>
        <v/>
      </c>
      <c r="L37" s="12">
        <f>IF(OR(AND(C37&lt;&gt;"",NOT(AND(ISNUMBER(C37),C37&gt;=0))),AND(D37&lt;&gt;"",NOT(AND(ISNUMBER(D37),D37&gt;=0))),AND(E37&lt;&gt;"",NOT(AND(ISNUMBER(E37),E37&gt;=0))),AND(F37&lt;&gt;"",NOT(AND(ISNUMBER(F37),F37&gt;=0)))),"REVIEW COST / PAID",IF(AND(F37&lt;&gt;"",NOT(AND(ISNUMBER(E37),E37&gt;=0))),"ADD AGREED COST",IF(AND(ISNUMBER(J37),J37&lt;0),"OVERPAID",IF(AND(ISNUMBER(J37),J37=0,OR(G37&lt;&gt;"",H37&lt;&gt;"")),"CLEAR PAID INSTALMENT",IF(AND(OR(G37&lt;&gt;"",H37&lt;&gt;""),B37=""),"ADD ITEM / SUPPLIER",IF(AND(OR(G37&lt;&gt;"",H37&lt;&gt;""),NOT(AND(ISNUMBER(E37),E37&gt;=0))),"ADD AGREED COST",IF(AND(OR(G37&lt;&gt;"",H37&lt;&gt;""),NOT(AND(ISNUMBER(G37),G37&gt;=0))),"ADD / CHECK NEXT AMOUNT",IF(AND(OR(G37&lt;&gt;"",H37&lt;&gt;""),NOT(AND(ISNUMBER(H37),H37&gt;=1,H37&lt;=2958465,H37=IF(ISNUMBER(H37),INT(H37),0)))),"ADD / CHECK NEXT DATE",IF(AND(OR(G37&lt;&gt;"",H37&lt;&gt;""),OR(G37&lt;=0,G37&gt;J37)),"REVIEW INSTALMENT",IF(AND(ISNUMBER(J37),J37&gt;0,NOT(OR(G37&lt;&gt;"",H37&lt;&gt;""))),"ENTER NEXT PAYMENT",IF(AND(OR(G37&lt;&gt;"",H37&lt;&gt;""),H37&lt;TODAY()),"OVERDUE ENTERED PAYMENT","")))))))))))</f>
        <v/>
      </c>
      <c r="M37" s="12">
        <f>IF(AND(COUNTA(A37:I37)&gt;0,NOT(OR(AND(ISNUMBER(C37),C37&gt;=0),AND(ISNUMBER(D37),D37&gt;=0),AND(ISNUMBER(E37),E37&gt;=0)))),1,0)</f>
        <v>1</v>
      </c>
      <c r="N37" s="11">
        <f>IF(AND(AND(ISNUMBER(J37),J37&gt;0,OR(L37="",L37="OVERDUE ENTERED PAYMENT"),AND(ISNUMBER(G37),G37&gt;=0),G37&gt;0,AND(ISNUMBER(H37),H37&gt;=1,H37&lt;=2958465,H37=IF(ISNUMBER(H37),INT(H37),0))),H37&gt;=TODAY(),H37&lt;=TODAY()+30),G37,0)</f>
        <v>0</v>
      </c>
      <c r="O37" s="11">
        <f>IF(AND(AND(ISNUMBER(J37),J37&gt;0,OR(L37="",L37="OVERDUE ENTERED PAYMENT"),AND(ISNUMBER(G37),G37&gt;=0),G37&gt;0,AND(ISNUMBER(H37),H37&gt;=1,H37&lt;=2958465,H37=IF(ISNUMBER(H37),INT(H37),0))),H37&lt;TODAY()),G37,0)</f>
        <v>0</v>
      </c>
    </row>
    <row r="38" spans="1:15" ht="28" customHeight="1">
      <c r="A38" s="6"/>
      <c r="B38" s="6"/>
      <c r="C38" s="4"/>
      <c r="D38" s="4"/>
      <c r="E38" s="4"/>
      <c r="F38" s="4"/>
      <c r="G38" s="4"/>
      <c r="H38" s="10"/>
      <c r="I38" s="6"/>
      <c r="J38" s="11">
        <f>IF(AND(ISNUMBER(E38),E38&gt;=0),E38-IF(AND(ISNUMBER(F38),F38&gt;=0),F38,0),"")</f>
        <v/>
      </c>
      <c r="K38" s="11">
        <f>IF(AND(ISNUMBER(E38),E38&gt;=0),E38,IF(AND(ISNUMBER(D38),D38&gt;=0),D38,IF(AND(ISNUMBER(C38),C38&gt;=0),C38,"")))</f>
        <v/>
      </c>
      <c r="L38" s="12">
        <f>IF(OR(AND(C38&lt;&gt;"",NOT(AND(ISNUMBER(C38),C38&gt;=0))),AND(D38&lt;&gt;"",NOT(AND(ISNUMBER(D38),D38&gt;=0))),AND(E38&lt;&gt;"",NOT(AND(ISNUMBER(E38),E38&gt;=0))),AND(F38&lt;&gt;"",NOT(AND(ISNUMBER(F38),F38&gt;=0)))),"REVIEW COST / PAID",IF(AND(F38&lt;&gt;"",NOT(AND(ISNUMBER(E38),E38&gt;=0))),"ADD AGREED COST",IF(AND(ISNUMBER(J38),J38&lt;0),"OVERPAID",IF(AND(ISNUMBER(J38),J38=0,OR(G38&lt;&gt;"",H38&lt;&gt;"")),"CLEAR PAID INSTALMENT",IF(AND(OR(G38&lt;&gt;"",H38&lt;&gt;""),B38=""),"ADD ITEM / SUPPLIER",IF(AND(OR(G38&lt;&gt;"",H38&lt;&gt;""),NOT(AND(ISNUMBER(E38),E38&gt;=0))),"ADD AGREED COST",IF(AND(OR(G38&lt;&gt;"",H38&lt;&gt;""),NOT(AND(ISNUMBER(G38),G38&gt;=0))),"ADD / CHECK NEXT AMOUNT",IF(AND(OR(G38&lt;&gt;"",H38&lt;&gt;""),NOT(AND(ISNUMBER(H38),H38&gt;=1,H38&lt;=2958465,H38=IF(ISNUMBER(H38),INT(H38),0)))),"ADD / CHECK NEXT DATE",IF(AND(OR(G38&lt;&gt;"",H38&lt;&gt;""),OR(G38&lt;=0,G38&gt;J38)),"REVIEW INSTALMENT",IF(AND(ISNUMBER(J38),J38&gt;0,NOT(OR(G38&lt;&gt;"",H38&lt;&gt;""))),"ENTER NEXT PAYMENT",IF(AND(OR(G38&lt;&gt;"",H38&lt;&gt;""),H38&lt;TODAY()),"OVERDUE ENTERED PAYMENT","")))))))))))</f>
        <v/>
      </c>
      <c r="M38" s="12">
        <f>IF(AND(COUNTA(A38:I38)&gt;0,NOT(OR(AND(ISNUMBER(C38),C38&gt;=0),AND(ISNUMBER(D38),D38&gt;=0),AND(ISNUMBER(E38),E38&gt;=0)))),1,0)</f>
        <v>0</v>
      </c>
      <c r="N38" s="11">
        <f>IF(AND(AND(ISNUMBER(J38),J38&gt;0,OR(L38="",L38="OVERDUE ENTERED PAYMENT"),AND(ISNUMBER(G38),G38&gt;=0),G38&gt;0,AND(ISNUMBER(H38),H38&gt;=1,H38&lt;=2958465,H38=IF(ISNUMBER(H38),INT(H38),0))),H38&gt;=TODAY(),H38&lt;=TODAY()+30),G38,0)</f>
        <v>0</v>
      </c>
      <c r="O38" s="11">
        <f>IF(AND(AND(ISNUMBER(J38),J38&gt;0,OR(L38="",L38="OVERDUE ENTERED PAYMENT"),AND(ISNUMBER(G38),G38&gt;=0),G38&gt;0,AND(ISNUMBER(H38),H38&gt;=1,H38&lt;=2958465,H38=IF(ISNUMBER(H38),INT(H38),0))),H38&lt;TODAY()),G38,0)</f>
        <v>0</v>
      </c>
    </row>
    <row r="39" spans="1:15" ht="28" customHeight="1">
      <c r="A39" s="6"/>
      <c r="B39" s="6"/>
      <c r="C39" s="4"/>
      <c r="D39" s="4"/>
      <c r="E39" s="4"/>
      <c r="F39" s="4"/>
      <c r="G39" s="4"/>
      <c r="H39" s="10"/>
      <c r="I39" s="6"/>
      <c r="J39" s="11">
        <f>IF(AND(ISNUMBER(E39),E39&gt;=0),E39-IF(AND(ISNUMBER(F39),F39&gt;=0),F39,0),"")</f>
        <v/>
      </c>
      <c r="K39" s="11">
        <f>IF(AND(ISNUMBER(E39),E39&gt;=0),E39,IF(AND(ISNUMBER(D39),D39&gt;=0),D39,IF(AND(ISNUMBER(C39),C39&gt;=0),C39,"")))</f>
        <v/>
      </c>
      <c r="L39" s="12">
        <f>IF(OR(AND(C39&lt;&gt;"",NOT(AND(ISNUMBER(C39),C39&gt;=0))),AND(D39&lt;&gt;"",NOT(AND(ISNUMBER(D39),D39&gt;=0))),AND(E39&lt;&gt;"",NOT(AND(ISNUMBER(E39),E39&gt;=0))),AND(F39&lt;&gt;"",NOT(AND(ISNUMBER(F39),F39&gt;=0)))),"REVIEW COST / PAID",IF(AND(F39&lt;&gt;"",NOT(AND(ISNUMBER(E39),E39&gt;=0))),"ADD AGREED COST",IF(AND(ISNUMBER(J39),J39&lt;0),"OVERPAID",IF(AND(ISNUMBER(J39),J39=0,OR(G39&lt;&gt;"",H39&lt;&gt;"")),"CLEAR PAID INSTALMENT",IF(AND(OR(G39&lt;&gt;"",H39&lt;&gt;""),B39=""),"ADD ITEM / SUPPLIER",IF(AND(OR(G39&lt;&gt;"",H39&lt;&gt;""),NOT(AND(ISNUMBER(E39),E39&gt;=0))),"ADD AGREED COST",IF(AND(OR(G39&lt;&gt;"",H39&lt;&gt;""),NOT(AND(ISNUMBER(G39),G39&gt;=0))),"ADD / CHECK NEXT AMOUNT",IF(AND(OR(G39&lt;&gt;"",H39&lt;&gt;""),NOT(AND(ISNUMBER(H39),H39&gt;=1,H39&lt;=2958465,H39=IF(ISNUMBER(H39),INT(H39),0)))),"ADD / CHECK NEXT DATE",IF(AND(OR(G39&lt;&gt;"",H39&lt;&gt;""),OR(G39&lt;=0,G39&gt;J39)),"REVIEW INSTALMENT",IF(AND(ISNUMBER(J39),J39&gt;0,NOT(OR(G39&lt;&gt;"",H39&lt;&gt;""))),"ENTER NEXT PAYMENT",IF(AND(OR(G39&lt;&gt;"",H39&lt;&gt;""),H39&lt;TODAY()),"OVERDUE ENTERED PAYMENT","")))))))))))</f>
        <v/>
      </c>
      <c r="M39" s="12">
        <f>IF(AND(COUNTA(A39:I39)&gt;0,NOT(OR(AND(ISNUMBER(C39),C39&gt;=0),AND(ISNUMBER(D39),D39&gt;=0),AND(ISNUMBER(E39),E39&gt;=0)))),1,0)</f>
        <v>0</v>
      </c>
      <c r="N39" s="11">
        <f>IF(AND(AND(ISNUMBER(J39),J39&gt;0,OR(L39="",L39="OVERDUE ENTERED PAYMENT"),AND(ISNUMBER(G39),G39&gt;=0),G39&gt;0,AND(ISNUMBER(H39),H39&gt;=1,H39&lt;=2958465,H39=IF(ISNUMBER(H39),INT(H39),0))),H39&gt;=TODAY(),H39&lt;=TODAY()+30),G39,0)</f>
        <v>0</v>
      </c>
      <c r="O39" s="11">
        <f>IF(AND(AND(ISNUMBER(J39),J39&gt;0,OR(L39="",L39="OVERDUE ENTERED PAYMENT"),AND(ISNUMBER(G39),G39&gt;=0),G39&gt;0,AND(ISNUMBER(H39),H39&gt;=1,H39&lt;=2958465,H39=IF(ISNUMBER(H39),INT(H39),0))),H39&lt;TODAY()),G39,0)</f>
        <v>0</v>
      </c>
    </row>
    <row r="40" spans="1:15" ht="28" customHeight="1">
      <c r="A40" s="6"/>
      <c r="B40" s="6"/>
      <c r="C40" s="4"/>
      <c r="D40" s="4"/>
      <c r="E40" s="4"/>
      <c r="F40" s="4"/>
      <c r="G40" s="4"/>
      <c r="H40" s="10"/>
      <c r="I40" s="6"/>
      <c r="J40" s="11">
        <f>IF(AND(ISNUMBER(E40),E40&gt;=0),E40-IF(AND(ISNUMBER(F40),F40&gt;=0),F40,0),"")</f>
        <v/>
      </c>
      <c r="K40" s="11">
        <f>IF(AND(ISNUMBER(E40),E40&gt;=0),E40,IF(AND(ISNUMBER(D40),D40&gt;=0),D40,IF(AND(ISNUMBER(C40),C40&gt;=0),C40,"")))</f>
        <v/>
      </c>
      <c r="L40" s="12">
        <f>IF(OR(AND(C40&lt;&gt;"",NOT(AND(ISNUMBER(C40),C40&gt;=0))),AND(D40&lt;&gt;"",NOT(AND(ISNUMBER(D40),D40&gt;=0))),AND(E40&lt;&gt;"",NOT(AND(ISNUMBER(E40),E40&gt;=0))),AND(F40&lt;&gt;"",NOT(AND(ISNUMBER(F40),F40&gt;=0)))),"REVIEW COST / PAID",IF(AND(F40&lt;&gt;"",NOT(AND(ISNUMBER(E40),E40&gt;=0))),"ADD AGREED COST",IF(AND(ISNUMBER(J40),J40&lt;0),"OVERPAID",IF(AND(ISNUMBER(J40),J40=0,OR(G40&lt;&gt;"",H40&lt;&gt;"")),"CLEAR PAID INSTALMENT",IF(AND(OR(G40&lt;&gt;"",H40&lt;&gt;""),B40=""),"ADD ITEM / SUPPLIER",IF(AND(OR(G40&lt;&gt;"",H40&lt;&gt;""),NOT(AND(ISNUMBER(E40),E40&gt;=0))),"ADD AGREED COST",IF(AND(OR(G40&lt;&gt;"",H40&lt;&gt;""),NOT(AND(ISNUMBER(G40),G40&gt;=0))),"ADD / CHECK NEXT AMOUNT",IF(AND(OR(G40&lt;&gt;"",H40&lt;&gt;""),NOT(AND(ISNUMBER(H40),H40&gt;=1,H40&lt;=2958465,H40=IF(ISNUMBER(H40),INT(H40),0)))),"ADD / CHECK NEXT DATE",IF(AND(OR(G40&lt;&gt;"",H40&lt;&gt;""),OR(G40&lt;=0,G40&gt;J40)),"REVIEW INSTALMENT",IF(AND(ISNUMBER(J40),J40&gt;0,NOT(OR(G40&lt;&gt;"",H40&lt;&gt;""))),"ENTER NEXT PAYMENT",IF(AND(OR(G40&lt;&gt;"",H40&lt;&gt;""),H40&lt;TODAY()),"OVERDUE ENTERED PAYMENT","")))))))))))</f>
        <v/>
      </c>
      <c r="M40" s="12">
        <f>IF(AND(COUNTA(A40:I40)&gt;0,NOT(OR(AND(ISNUMBER(C40),C40&gt;=0),AND(ISNUMBER(D40),D40&gt;=0),AND(ISNUMBER(E40),E40&gt;=0)))),1,0)</f>
        <v>0</v>
      </c>
      <c r="N40" s="11">
        <f>IF(AND(AND(ISNUMBER(J40),J40&gt;0,OR(L40="",L40="OVERDUE ENTERED PAYMENT"),AND(ISNUMBER(G40),G40&gt;=0),G40&gt;0,AND(ISNUMBER(H40),H40&gt;=1,H40&lt;=2958465,H40=IF(ISNUMBER(H40),INT(H40),0))),H40&gt;=TODAY(),H40&lt;=TODAY()+30),G40,0)</f>
        <v>0</v>
      </c>
      <c r="O40" s="11">
        <f>IF(AND(AND(ISNUMBER(J40),J40&gt;0,OR(L40="",L40="OVERDUE ENTERED PAYMENT"),AND(ISNUMBER(G40),G40&gt;=0),G40&gt;0,AND(ISNUMBER(H40),H40&gt;=1,H40&lt;=2958465,H40=IF(ISNUMBER(H40),INT(H40),0))),H40&lt;TODAY()),G40,0)</f>
        <v>0</v>
      </c>
    </row>
    <row r="41" spans="1:15" ht="28" customHeight="1">
      <c r="A41" s="6"/>
      <c r="B41" s="6"/>
      <c r="C41" s="4"/>
      <c r="D41" s="4"/>
      <c r="E41" s="4"/>
      <c r="F41" s="4"/>
      <c r="G41" s="4"/>
      <c r="H41" s="10"/>
      <c r="I41" s="6"/>
      <c r="J41" s="11">
        <f>IF(AND(ISNUMBER(E41),E41&gt;=0),E41-IF(AND(ISNUMBER(F41),F41&gt;=0),F41,0),"")</f>
        <v/>
      </c>
      <c r="K41" s="11">
        <f>IF(AND(ISNUMBER(E41),E41&gt;=0),E41,IF(AND(ISNUMBER(D41),D41&gt;=0),D41,IF(AND(ISNUMBER(C41),C41&gt;=0),C41,"")))</f>
        <v/>
      </c>
      <c r="L41" s="12">
        <f>IF(OR(AND(C41&lt;&gt;"",NOT(AND(ISNUMBER(C41),C41&gt;=0))),AND(D41&lt;&gt;"",NOT(AND(ISNUMBER(D41),D41&gt;=0))),AND(E41&lt;&gt;"",NOT(AND(ISNUMBER(E41),E41&gt;=0))),AND(F41&lt;&gt;"",NOT(AND(ISNUMBER(F41),F41&gt;=0)))),"REVIEW COST / PAID",IF(AND(F41&lt;&gt;"",NOT(AND(ISNUMBER(E41),E41&gt;=0))),"ADD AGREED COST",IF(AND(ISNUMBER(J41),J41&lt;0),"OVERPAID",IF(AND(ISNUMBER(J41),J41=0,OR(G41&lt;&gt;"",H41&lt;&gt;"")),"CLEAR PAID INSTALMENT",IF(AND(OR(G41&lt;&gt;"",H41&lt;&gt;""),B41=""),"ADD ITEM / SUPPLIER",IF(AND(OR(G41&lt;&gt;"",H41&lt;&gt;""),NOT(AND(ISNUMBER(E41),E41&gt;=0))),"ADD AGREED COST",IF(AND(OR(G41&lt;&gt;"",H41&lt;&gt;""),NOT(AND(ISNUMBER(G41),G41&gt;=0))),"ADD / CHECK NEXT AMOUNT",IF(AND(OR(G41&lt;&gt;"",H41&lt;&gt;""),NOT(AND(ISNUMBER(H41),H41&gt;=1,H41&lt;=2958465,H41=IF(ISNUMBER(H41),INT(H41),0)))),"ADD / CHECK NEXT DATE",IF(AND(OR(G41&lt;&gt;"",H41&lt;&gt;""),OR(G41&lt;=0,G41&gt;J41)),"REVIEW INSTALMENT",IF(AND(ISNUMBER(J41),J41&gt;0,NOT(OR(G41&lt;&gt;"",H41&lt;&gt;""))),"ENTER NEXT PAYMENT",IF(AND(OR(G41&lt;&gt;"",H41&lt;&gt;""),H41&lt;TODAY()),"OVERDUE ENTERED PAYMENT","")))))))))))</f>
        <v/>
      </c>
      <c r="M41" s="12">
        <f>IF(AND(COUNTA(A41:I41)&gt;0,NOT(OR(AND(ISNUMBER(C41),C41&gt;=0),AND(ISNUMBER(D41),D41&gt;=0),AND(ISNUMBER(E41),E41&gt;=0)))),1,0)</f>
        <v>0</v>
      </c>
      <c r="N41" s="11">
        <f>IF(AND(AND(ISNUMBER(J41),J41&gt;0,OR(L41="",L41="OVERDUE ENTERED PAYMENT"),AND(ISNUMBER(G41),G41&gt;=0),G41&gt;0,AND(ISNUMBER(H41),H41&gt;=1,H41&lt;=2958465,H41=IF(ISNUMBER(H41),INT(H41),0))),H41&gt;=TODAY(),H41&lt;=TODAY()+30),G41,0)</f>
        <v>0</v>
      </c>
      <c r="O41" s="11">
        <f>IF(AND(AND(ISNUMBER(J41),J41&gt;0,OR(L41="",L41="OVERDUE ENTERED PAYMENT"),AND(ISNUMBER(G41),G41&gt;=0),G41&gt;0,AND(ISNUMBER(H41),H41&gt;=1,H41&lt;=2958465,H41=IF(ISNUMBER(H41),INT(H41),0))),H41&lt;TODAY()),G41,0)</f>
        <v>0</v>
      </c>
    </row>
    <row r="42" spans="1:15" ht="28" customHeight="1">
      <c r="A42" s="6"/>
      <c r="B42" s="6"/>
      <c r="C42" s="4"/>
      <c r="D42" s="4"/>
      <c r="E42" s="4"/>
      <c r="F42" s="4"/>
      <c r="G42" s="4"/>
      <c r="H42" s="10"/>
      <c r="I42" s="6"/>
      <c r="J42" s="11">
        <f>IF(AND(ISNUMBER(E42),E42&gt;=0),E42-IF(AND(ISNUMBER(F42),F42&gt;=0),F42,0),"")</f>
        <v/>
      </c>
      <c r="K42" s="11">
        <f>IF(AND(ISNUMBER(E42),E42&gt;=0),E42,IF(AND(ISNUMBER(D42),D42&gt;=0),D42,IF(AND(ISNUMBER(C42),C42&gt;=0),C42,"")))</f>
        <v/>
      </c>
      <c r="L42" s="12">
        <f>IF(OR(AND(C42&lt;&gt;"",NOT(AND(ISNUMBER(C42),C42&gt;=0))),AND(D42&lt;&gt;"",NOT(AND(ISNUMBER(D42),D42&gt;=0))),AND(E42&lt;&gt;"",NOT(AND(ISNUMBER(E42),E42&gt;=0))),AND(F42&lt;&gt;"",NOT(AND(ISNUMBER(F42),F42&gt;=0)))),"REVIEW COST / PAID",IF(AND(F42&lt;&gt;"",NOT(AND(ISNUMBER(E42),E42&gt;=0))),"ADD AGREED COST",IF(AND(ISNUMBER(J42),J42&lt;0),"OVERPAID",IF(AND(ISNUMBER(J42),J42=0,OR(G42&lt;&gt;"",H42&lt;&gt;"")),"CLEAR PAID INSTALMENT",IF(AND(OR(G42&lt;&gt;"",H42&lt;&gt;""),B42=""),"ADD ITEM / SUPPLIER",IF(AND(OR(G42&lt;&gt;"",H42&lt;&gt;""),NOT(AND(ISNUMBER(E42),E42&gt;=0))),"ADD AGREED COST",IF(AND(OR(G42&lt;&gt;"",H42&lt;&gt;""),NOT(AND(ISNUMBER(G42),G42&gt;=0))),"ADD / CHECK NEXT AMOUNT",IF(AND(OR(G42&lt;&gt;"",H42&lt;&gt;""),NOT(AND(ISNUMBER(H42),H42&gt;=1,H42&lt;=2958465,H42=IF(ISNUMBER(H42),INT(H42),0)))),"ADD / CHECK NEXT DATE",IF(AND(OR(G42&lt;&gt;"",H42&lt;&gt;""),OR(G42&lt;=0,G42&gt;J42)),"REVIEW INSTALMENT",IF(AND(ISNUMBER(J42),J42&gt;0,NOT(OR(G42&lt;&gt;"",H42&lt;&gt;""))),"ENTER NEXT PAYMENT",IF(AND(OR(G42&lt;&gt;"",H42&lt;&gt;""),H42&lt;TODAY()),"OVERDUE ENTERED PAYMENT","")))))))))))</f>
        <v/>
      </c>
      <c r="M42" s="12">
        <f>IF(AND(COUNTA(A42:I42)&gt;0,NOT(OR(AND(ISNUMBER(C42),C42&gt;=0),AND(ISNUMBER(D42),D42&gt;=0),AND(ISNUMBER(E42),E42&gt;=0)))),1,0)</f>
        <v>0</v>
      </c>
      <c r="N42" s="11">
        <f>IF(AND(AND(ISNUMBER(J42),J42&gt;0,OR(L42="",L42="OVERDUE ENTERED PAYMENT"),AND(ISNUMBER(G42),G42&gt;=0),G42&gt;0,AND(ISNUMBER(H42),H42&gt;=1,H42&lt;=2958465,H42=IF(ISNUMBER(H42),INT(H42),0))),H42&gt;=TODAY(),H42&lt;=TODAY()+30),G42,0)</f>
        <v>0</v>
      </c>
      <c r="O42" s="11">
        <f>IF(AND(AND(ISNUMBER(J42),J42&gt;0,OR(L42="",L42="OVERDUE ENTERED PAYMENT"),AND(ISNUMBER(G42),G42&gt;=0),G42&gt;0,AND(ISNUMBER(H42),H42&gt;=1,H42&lt;=2958465,H42=IF(ISNUMBER(H42),INT(H42),0))),H42&lt;TODAY()),G42,0)</f>
        <v>0</v>
      </c>
    </row>
    <row r="43" spans="1:15" ht="28" customHeight="1">
      <c r="A43" s="6"/>
      <c r="B43" s="6"/>
      <c r="C43" s="4"/>
      <c r="D43" s="4"/>
      <c r="E43" s="4"/>
      <c r="F43" s="4"/>
      <c r="G43" s="4"/>
      <c r="H43" s="10"/>
      <c r="I43" s="6"/>
      <c r="J43" s="11">
        <f>IF(AND(ISNUMBER(E43),E43&gt;=0),E43-IF(AND(ISNUMBER(F43),F43&gt;=0),F43,0),"")</f>
        <v/>
      </c>
      <c r="K43" s="11">
        <f>IF(AND(ISNUMBER(E43),E43&gt;=0),E43,IF(AND(ISNUMBER(D43),D43&gt;=0),D43,IF(AND(ISNUMBER(C43),C43&gt;=0),C43,"")))</f>
        <v/>
      </c>
      <c r="L43" s="12">
        <f>IF(OR(AND(C43&lt;&gt;"",NOT(AND(ISNUMBER(C43),C43&gt;=0))),AND(D43&lt;&gt;"",NOT(AND(ISNUMBER(D43),D43&gt;=0))),AND(E43&lt;&gt;"",NOT(AND(ISNUMBER(E43),E43&gt;=0))),AND(F43&lt;&gt;"",NOT(AND(ISNUMBER(F43),F43&gt;=0)))),"REVIEW COST / PAID",IF(AND(F43&lt;&gt;"",NOT(AND(ISNUMBER(E43),E43&gt;=0))),"ADD AGREED COST",IF(AND(ISNUMBER(J43),J43&lt;0),"OVERPAID",IF(AND(ISNUMBER(J43),J43=0,OR(G43&lt;&gt;"",H43&lt;&gt;"")),"CLEAR PAID INSTALMENT",IF(AND(OR(G43&lt;&gt;"",H43&lt;&gt;""),B43=""),"ADD ITEM / SUPPLIER",IF(AND(OR(G43&lt;&gt;"",H43&lt;&gt;""),NOT(AND(ISNUMBER(E43),E43&gt;=0))),"ADD AGREED COST",IF(AND(OR(G43&lt;&gt;"",H43&lt;&gt;""),NOT(AND(ISNUMBER(G43),G43&gt;=0))),"ADD / CHECK NEXT AMOUNT",IF(AND(OR(G43&lt;&gt;"",H43&lt;&gt;""),NOT(AND(ISNUMBER(H43),H43&gt;=1,H43&lt;=2958465,H43=IF(ISNUMBER(H43),INT(H43),0)))),"ADD / CHECK NEXT DATE",IF(AND(OR(G43&lt;&gt;"",H43&lt;&gt;""),OR(G43&lt;=0,G43&gt;J43)),"REVIEW INSTALMENT",IF(AND(ISNUMBER(J43),J43&gt;0,NOT(OR(G43&lt;&gt;"",H43&lt;&gt;""))),"ENTER NEXT PAYMENT",IF(AND(OR(G43&lt;&gt;"",H43&lt;&gt;""),H43&lt;TODAY()),"OVERDUE ENTERED PAYMENT","")))))))))))</f>
        <v/>
      </c>
      <c r="M43" s="12">
        <f>IF(AND(COUNTA(A43:I43)&gt;0,NOT(OR(AND(ISNUMBER(C43),C43&gt;=0),AND(ISNUMBER(D43),D43&gt;=0),AND(ISNUMBER(E43),E43&gt;=0)))),1,0)</f>
        <v>0</v>
      </c>
      <c r="N43" s="11">
        <f>IF(AND(AND(ISNUMBER(J43),J43&gt;0,OR(L43="",L43="OVERDUE ENTERED PAYMENT"),AND(ISNUMBER(G43),G43&gt;=0),G43&gt;0,AND(ISNUMBER(H43),H43&gt;=1,H43&lt;=2958465,H43=IF(ISNUMBER(H43),INT(H43),0))),H43&gt;=TODAY(),H43&lt;=TODAY()+30),G43,0)</f>
        <v>0</v>
      </c>
      <c r="O43" s="11">
        <f>IF(AND(AND(ISNUMBER(J43),J43&gt;0,OR(L43="",L43="OVERDUE ENTERED PAYMENT"),AND(ISNUMBER(G43),G43&gt;=0),G43&gt;0,AND(ISNUMBER(H43),H43&gt;=1,H43&lt;=2958465,H43=IF(ISNUMBER(H43),INT(H43),0))),H43&lt;TODAY()),G43,0)</f>
        <v>0</v>
      </c>
    </row>
    <row r="44" spans="1:15" ht="28" customHeight="1">
      <c r="A44" s="6"/>
      <c r="B44" s="6"/>
      <c r="C44" s="4"/>
      <c r="D44" s="4"/>
      <c r="E44" s="4"/>
      <c r="F44" s="4"/>
      <c r="G44" s="4"/>
      <c r="H44" s="10"/>
      <c r="I44" s="6"/>
      <c r="J44" s="11">
        <f>IF(AND(ISNUMBER(E44),E44&gt;=0),E44-IF(AND(ISNUMBER(F44),F44&gt;=0),F44,0),"")</f>
        <v/>
      </c>
      <c r="K44" s="11">
        <f>IF(AND(ISNUMBER(E44),E44&gt;=0),E44,IF(AND(ISNUMBER(D44),D44&gt;=0),D44,IF(AND(ISNUMBER(C44),C44&gt;=0),C44,"")))</f>
        <v/>
      </c>
      <c r="L44" s="12">
        <f>IF(OR(AND(C44&lt;&gt;"",NOT(AND(ISNUMBER(C44),C44&gt;=0))),AND(D44&lt;&gt;"",NOT(AND(ISNUMBER(D44),D44&gt;=0))),AND(E44&lt;&gt;"",NOT(AND(ISNUMBER(E44),E44&gt;=0))),AND(F44&lt;&gt;"",NOT(AND(ISNUMBER(F44),F44&gt;=0)))),"REVIEW COST / PAID",IF(AND(F44&lt;&gt;"",NOT(AND(ISNUMBER(E44),E44&gt;=0))),"ADD AGREED COST",IF(AND(ISNUMBER(J44),J44&lt;0),"OVERPAID",IF(AND(ISNUMBER(J44),J44=0,OR(G44&lt;&gt;"",H44&lt;&gt;"")),"CLEAR PAID INSTALMENT",IF(AND(OR(G44&lt;&gt;"",H44&lt;&gt;""),B44=""),"ADD ITEM / SUPPLIER",IF(AND(OR(G44&lt;&gt;"",H44&lt;&gt;""),NOT(AND(ISNUMBER(E44),E44&gt;=0))),"ADD AGREED COST",IF(AND(OR(G44&lt;&gt;"",H44&lt;&gt;""),NOT(AND(ISNUMBER(G44),G44&gt;=0))),"ADD / CHECK NEXT AMOUNT",IF(AND(OR(G44&lt;&gt;"",H44&lt;&gt;""),NOT(AND(ISNUMBER(H44),H44&gt;=1,H44&lt;=2958465,H44=IF(ISNUMBER(H44),INT(H44),0)))),"ADD / CHECK NEXT DATE",IF(AND(OR(G44&lt;&gt;"",H44&lt;&gt;""),OR(G44&lt;=0,G44&gt;J44)),"REVIEW INSTALMENT",IF(AND(ISNUMBER(J44),J44&gt;0,NOT(OR(G44&lt;&gt;"",H44&lt;&gt;""))),"ENTER NEXT PAYMENT",IF(AND(OR(G44&lt;&gt;"",H44&lt;&gt;""),H44&lt;TODAY()),"OVERDUE ENTERED PAYMENT","")))))))))))</f>
        <v/>
      </c>
      <c r="M44" s="12">
        <f>IF(AND(COUNTA(A44:I44)&gt;0,NOT(OR(AND(ISNUMBER(C44),C44&gt;=0),AND(ISNUMBER(D44),D44&gt;=0),AND(ISNUMBER(E44),E44&gt;=0)))),1,0)</f>
        <v>0</v>
      </c>
      <c r="N44" s="11">
        <f>IF(AND(AND(ISNUMBER(J44),J44&gt;0,OR(L44="",L44="OVERDUE ENTERED PAYMENT"),AND(ISNUMBER(G44),G44&gt;=0),G44&gt;0,AND(ISNUMBER(H44),H44&gt;=1,H44&lt;=2958465,H44=IF(ISNUMBER(H44),INT(H44),0))),H44&gt;=TODAY(),H44&lt;=TODAY()+30),G44,0)</f>
        <v>0</v>
      </c>
      <c r="O44" s="11">
        <f>IF(AND(AND(ISNUMBER(J44),J44&gt;0,OR(L44="",L44="OVERDUE ENTERED PAYMENT"),AND(ISNUMBER(G44),G44&gt;=0),G44&gt;0,AND(ISNUMBER(H44),H44&gt;=1,H44&lt;=2958465,H44=IF(ISNUMBER(H44),INT(H44),0))),H44&lt;TODAY()),G44,0)</f>
        <v>0</v>
      </c>
    </row>
    <row r="45" spans="1:15" ht="28" customHeight="1">
      <c r="A45" s="6"/>
      <c r="B45" s="6"/>
      <c r="C45" s="4"/>
      <c r="D45" s="4"/>
      <c r="E45" s="4"/>
      <c r="F45" s="4"/>
      <c r="G45" s="4"/>
      <c r="H45" s="10"/>
      <c r="I45" s="6"/>
      <c r="J45" s="11">
        <f>IF(AND(ISNUMBER(E45),E45&gt;=0),E45-IF(AND(ISNUMBER(F45),F45&gt;=0),F45,0),"")</f>
        <v/>
      </c>
      <c r="K45" s="11">
        <f>IF(AND(ISNUMBER(E45),E45&gt;=0),E45,IF(AND(ISNUMBER(D45),D45&gt;=0),D45,IF(AND(ISNUMBER(C45),C45&gt;=0),C45,"")))</f>
        <v/>
      </c>
      <c r="L45" s="12">
        <f>IF(OR(AND(C45&lt;&gt;"",NOT(AND(ISNUMBER(C45),C45&gt;=0))),AND(D45&lt;&gt;"",NOT(AND(ISNUMBER(D45),D45&gt;=0))),AND(E45&lt;&gt;"",NOT(AND(ISNUMBER(E45),E45&gt;=0))),AND(F45&lt;&gt;"",NOT(AND(ISNUMBER(F45),F45&gt;=0)))),"REVIEW COST / PAID",IF(AND(F45&lt;&gt;"",NOT(AND(ISNUMBER(E45),E45&gt;=0))),"ADD AGREED COST",IF(AND(ISNUMBER(J45),J45&lt;0),"OVERPAID",IF(AND(ISNUMBER(J45),J45=0,OR(G45&lt;&gt;"",H45&lt;&gt;"")),"CLEAR PAID INSTALMENT",IF(AND(OR(G45&lt;&gt;"",H45&lt;&gt;""),B45=""),"ADD ITEM / SUPPLIER",IF(AND(OR(G45&lt;&gt;"",H45&lt;&gt;""),NOT(AND(ISNUMBER(E45),E45&gt;=0))),"ADD AGREED COST",IF(AND(OR(G45&lt;&gt;"",H45&lt;&gt;""),NOT(AND(ISNUMBER(G45),G45&gt;=0))),"ADD / CHECK NEXT AMOUNT",IF(AND(OR(G45&lt;&gt;"",H45&lt;&gt;""),NOT(AND(ISNUMBER(H45),H45&gt;=1,H45&lt;=2958465,H45=IF(ISNUMBER(H45),INT(H45),0)))),"ADD / CHECK NEXT DATE",IF(AND(OR(G45&lt;&gt;"",H45&lt;&gt;""),OR(G45&lt;=0,G45&gt;J45)),"REVIEW INSTALMENT",IF(AND(ISNUMBER(J45),J45&gt;0,NOT(OR(G45&lt;&gt;"",H45&lt;&gt;""))),"ENTER NEXT PAYMENT",IF(AND(OR(G45&lt;&gt;"",H45&lt;&gt;""),H45&lt;TODAY()),"OVERDUE ENTERED PAYMENT","")))))))))))</f>
        <v/>
      </c>
      <c r="M45" s="12">
        <f>IF(AND(COUNTA(A45:I45)&gt;0,NOT(OR(AND(ISNUMBER(C45),C45&gt;=0),AND(ISNUMBER(D45),D45&gt;=0),AND(ISNUMBER(E45),E45&gt;=0)))),1,0)</f>
        <v>0</v>
      </c>
      <c r="N45" s="11">
        <f>IF(AND(AND(ISNUMBER(J45),J45&gt;0,OR(L45="",L45="OVERDUE ENTERED PAYMENT"),AND(ISNUMBER(G45),G45&gt;=0),G45&gt;0,AND(ISNUMBER(H45),H45&gt;=1,H45&lt;=2958465,H45=IF(ISNUMBER(H45),INT(H45),0))),H45&gt;=TODAY(),H45&lt;=TODAY()+30),G45,0)</f>
        <v>0</v>
      </c>
      <c r="O45" s="11">
        <f>IF(AND(AND(ISNUMBER(J45),J45&gt;0,OR(L45="",L45="OVERDUE ENTERED PAYMENT"),AND(ISNUMBER(G45),G45&gt;=0),G45&gt;0,AND(ISNUMBER(H45),H45&gt;=1,H45&lt;=2958465,H45=IF(ISNUMBER(H45),INT(H45),0))),H45&lt;TODAY()),G45,0)</f>
        <v>0</v>
      </c>
    </row>
    <row r="46" spans="1:15" ht="28" customHeight="1">
      <c r="A46" s="6"/>
      <c r="B46" s="6"/>
      <c r="C46" s="4"/>
      <c r="D46" s="4"/>
      <c r="E46" s="4"/>
      <c r="F46" s="4"/>
      <c r="G46" s="4"/>
      <c r="H46" s="10"/>
      <c r="I46" s="6"/>
      <c r="J46" s="11">
        <f>IF(AND(ISNUMBER(E46),E46&gt;=0),E46-IF(AND(ISNUMBER(F46),F46&gt;=0),F46,0),"")</f>
        <v/>
      </c>
      <c r="K46" s="11">
        <f>IF(AND(ISNUMBER(E46),E46&gt;=0),E46,IF(AND(ISNUMBER(D46),D46&gt;=0),D46,IF(AND(ISNUMBER(C46),C46&gt;=0),C46,"")))</f>
        <v/>
      </c>
      <c r="L46" s="12">
        <f>IF(OR(AND(C46&lt;&gt;"",NOT(AND(ISNUMBER(C46),C46&gt;=0))),AND(D46&lt;&gt;"",NOT(AND(ISNUMBER(D46),D46&gt;=0))),AND(E46&lt;&gt;"",NOT(AND(ISNUMBER(E46),E46&gt;=0))),AND(F46&lt;&gt;"",NOT(AND(ISNUMBER(F46),F46&gt;=0)))),"REVIEW COST / PAID",IF(AND(F46&lt;&gt;"",NOT(AND(ISNUMBER(E46),E46&gt;=0))),"ADD AGREED COST",IF(AND(ISNUMBER(J46),J46&lt;0),"OVERPAID",IF(AND(ISNUMBER(J46),J46=0,OR(G46&lt;&gt;"",H46&lt;&gt;"")),"CLEAR PAID INSTALMENT",IF(AND(OR(G46&lt;&gt;"",H46&lt;&gt;""),B46=""),"ADD ITEM / SUPPLIER",IF(AND(OR(G46&lt;&gt;"",H46&lt;&gt;""),NOT(AND(ISNUMBER(E46),E46&gt;=0))),"ADD AGREED COST",IF(AND(OR(G46&lt;&gt;"",H46&lt;&gt;""),NOT(AND(ISNUMBER(G46),G46&gt;=0))),"ADD / CHECK NEXT AMOUNT",IF(AND(OR(G46&lt;&gt;"",H46&lt;&gt;""),NOT(AND(ISNUMBER(H46),H46&gt;=1,H46&lt;=2958465,H46=IF(ISNUMBER(H46),INT(H46),0)))),"ADD / CHECK NEXT DATE",IF(AND(OR(G46&lt;&gt;"",H46&lt;&gt;""),OR(G46&lt;=0,G46&gt;J46)),"REVIEW INSTALMENT",IF(AND(ISNUMBER(J46),J46&gt;0,NOT(OR(G46&lt;&gt;"",H46&lt;&gt;""))),"ENTER NEXT PAYMENT",IF(AND(OR(G46&lt;&gt;"",H46&lt;&gt;""),H46&lt;TODAY()),"OVERDUE ENTERED PAYMENT","")))))))))))</f>
        <v/>
      </c>
      <c r="M46" s="12">
        <f>IF(AND(COUNTA(A46:I46)&gt;0,NOT(OR(AND(ISNUMBER(C46),C46&gt;=0),AND(ISNUMBER(D46),D46&gt;=0),AND(ISNUMBER(E46),E46&gt;=0)))),1,0)</f>
        <v>0</v>
      </c>
      <c r="N46" s="11">
        <f>IF(AND(AND(ISNUMBER(J46),J46&gt;0,OR(L46="",L46="OVERDUE ENTERED PAYMENT"),AND(ISNUMBER(G46),G46&gt;=0),G46&gt;0,AND(ISNUMBER(H46),H46&gt;=1,H46&lt;=2958465,H46=IF(ISNUMBER(H46),INT(H46),0))),H46&gt;=TODAY(),H46&lt;=TODAY()+30),G46,0)</f>
        <v>0</v>
      </c>
      <c r="O46" s="11">
        <f>IF(AND(AND(ISNUMBER(J46),J46&gt;0,OR(L46="",L46="OVERDUE ENTERED PAYMENT"),AND(ISNUMBER(G46),G46&gt;=0),G46&gt;0,AND(ISNUMBER(H46),H46&gt;=1,H46&lt;=2958465,H46=IF(ISNUMBER(H46),INT(H46),0))),H46&lt;TODAY()),G46,0)</f>
        <v>0</v>
      </c>
    </row>
    <row r="47" spans="1:15" ht="28" customHeight="1">
      <c r="A47" s="6"/>
      <c r="B47" s="6"/>
      <c r="C47" s="4"/>
      <c r="D47" s="4"/>
      <c r="E47" s="4"/>
      <c r="F47" s="4"/>
      <c r="G47" s="4"/>
      <c r="H47" s="10"/>
      <c r="I47" s="6"/>
      <c r="J47" s="11">
        <f>IF(AND(ISNUMBER(E47),E47&gt;=0),E47-IF(AND(ISNUMBER(F47),F47&gt;=0),F47,0),"")</f>
        <v/>
      </c>
      <c r="K47" s="11">
        <f>IF(AND(ISNUMBER(E47),E47&gt;=0),E47,IF(AND(ISNUMBER(D47),D47&gt;=0),D47,IF(AND(ISNUMBER(C47),C47&gt;=0),C47,"")))</f>
        <v/>
      </c>
      <c r="L47" s="12">
        <f>IF(OR(AND(C47&lt;&gt;"",NOT(AND(ISNUMBER(C47),C47&gt;=0))),AND(D47&lt;&gt;"",NOT(AND(ISNUMBER(D47),D47&gt;=0))),AND(E47&lt;&gt;"",NOT(AND(ISNUMBER(E47),E47&gt;=0))),AND(F47&lt;&gt;"",NOT(AND(ISNUMBER(F47),F47&gt;=0)))),"REVIEW COST / PAID",IF(AND(F47&lt;&gt;"",NOT(AND(ISNUMBER(E47),E47&gt;=0))),"ADD AGREED COST",IF(AND(ISNUMBER(J47),J47&lt;0),"OVERPAID",IF(AND(ISNUMBER(J47),J47=0,OR(G47&lt;&gt;"",H47&lt;&gt;"")),"CLEAR PAID INSTALMENT",IF(AND(OR(G47&lt;&gt;"",H47&lt;&gt;""),B47=""),"ADD ITEM / SUPPLIER",IF(AND(OR(G47&lt;&gt;"",H47&lt;&gt;""),NOT(AND(ISNUMBER(E47),E47&gt;=0))),"ADD AGREED COST",IF(AND(OR(G47&lt;&gt;"",H47&lt;&gt;""),NOT(AND(ISNUMBER(G47),G47&gt;=0))),"ADD / CHECK NEXT AMOUNT",IF(AND(OR(G47&lt;&gt;"",H47&lt;&gt;""),NOT(AND(ISNUMBER(H47),H47&gt;=1,H47&lt;=2958465,H47=IF(ISNUMBER(H47),INT(H47),0)))),"ADD / CHECK NEXT DATE",IF(AND(OR(G47&lt;&gt;"",H47&lt;&gt;""),OR(G47&lt;=0,G47&gt;J47)),"REVIEW INSTALMENT",IF(AND(ISNUMBER(J47),J47&gt;0,NOT(OR(G47&lt;&gt;"",H47&lt;&gt;""))),"ENTER NEXT PAYMENT",IF(AND(OR(G47&lt;&gt;"",H47&lt;&gt;""),H47&lt;TODAY()),"OVERDUE ENTERED PAYMENT","")))))))))))</f>
        <v/>
      </c>
      <c r="M47" s="12">
        <f>IF(AND(COUNTA(A47:I47)&gt;0,NOT(OR(AND(ISNUMBER(C47),C47&gt;=0),AND(ISNUMBER(D47),D47&gt;=0),AND(ISNUMBER(E47),E47&gt;=0)))),1,0)</f>
        <v>0</v>
      </c>
      <c r="N47" s="11">
        <f>IF(AND(AND(ISNUMBER(J47),J47&gt;0,OR(L47="",L47="OVERDUE ENTERED PAYMENT"),AND(ISNUMBER(G47),G47&gt;=0),G47&gt;0,AND(ISNUMBER(H47),H47&gt;=1,H47&lt;=2958465,H47=IF(ISNUMBER(H47),INT(H47),0))),H47&gt;=TODAY(),H47&lt;=TODAY()+30),G47,0)</f>
        <v>0</v>
      </c>
      <c r="O47" s="11">
        <f>IF(AND(AND(ISNUMBER(J47),J47&gt;0,OR(L47="",L47="OVERDUE ENTERED PAYMENT"),AND(ISNUMBER(G47),G47&gt;=0),G47&gt;0,AND(ISNUMBER(H47),H47&gt;=1,H47&lt;=2958465,H47=IF(ISNUMBER(H47),INT(H47),0))),H47&lt;TODAY()),G47,0)</f>
        <v>0</v>
      </c>
    </row>
    <row r="48" spans="1:15" ht="28" customHeight="1">
      <c r="A48" s="6"/>
      <c r="B48" s="6"/>
      <c r="C48" s="4"/>
      <c r="D48" s="4"/>
      <c r="E48" s="4"/>
      <c r="F48" s="4"/>
      <c r="G48" s="4"/>
      <c r="H48" s="10"/>
      <c r="I48" s="6"/>
      <c r="J48" s="11">
        <f>IF(AND(ISNUMBER(E48),E48&gt;=0),E48-IF(AND(ISNUMBER(F48),F48&gt;=0),F48,0),"")</f>
        <v/>
      </c>
      <c r="K48" s="11">
        <f>IF(AND(ISNUMBER(E48),E48&gt;=0),E48,IF(AND(ISNUMBER(D48),D48&gt;=0),D48,IF(AND(ISNUMBER(C48),C48&gt;=0),C48,"")))</f>
        <v/>
      </c>
      <c r="L48" s="12">
        <f>IF(OR(AND(C48&lt;&gt;"",NOT(AND(ISNUMBER(C48),C48&gt;=0))),AND(D48&lt;&gt;"",NOT(AND(ISNUMBER(D48),D48&gt;=0))),AND(E48&lt;&gt;"",NOT(AND(ISNUMBER(E48),E48&gt;=0))),AND(F48&lt;&gt;"",NOT(AND(ISNUMBER(F48),F48&gt;=0)))),"REVIEW COST / PAID",IF(AND(F48&lt;&gt;"",NOT(AND(ISNUMBER(E48),E48&gt;=0))),"ADD AGREED COST",IF(AND(ISNUMBER(J48),J48&lt;0),"OVERPAID",IF(AND(ISNUMBER(J48),J48=0,OR(G48&lt;&gt;"",H48&lt;&gt;"")),"CLEAR PAID INSTALMENT",IF(AND(OR(G48&lt;&gt;"",H48&lt;&gt;""),B48=""),"ADD ITEM / SUPPLIER",IF(AND(OR(G48&lt;&gt;"",H48&lt;&gt;""),NOT(AND(ISNUMBER(E48),E48&gt;=0))),"ADD AGREED COST",IF(AND(OR(G48&lt;&gt;"",H48&lt;&gt;""),NOT(AND(ISNUMBER(G48),G48&gt;=0))),"ADD / CHECK NEXT AMOUNT",IF(AND(OR(G48&lt;&gt;"",H48&lt;&gt;""),NOT(AND(ISNUMBER(H48),H48&gt;=1,H48&lt;=2958465,H48=IF(ISNUMBER(H48),INT(H48),0)))),"ADD / CHECK NEXT DATE",IF(AND(OR(G48&lt;&gt;"",H48&lt;&gt;""),OR(G48&lt;=0,G48&gt;J48)),"REVIEW INSTALMENT",IF(AND(ISNUMBER(J48),J48&gt;0,NOT(OR(G48&lt;&gt;"",H48&lt;&gt;""))),"ENTER NEXT PAYMENT",IF(AND(OR(G48&lt;&gt;"",H48&lt;&gt;""),H48&lt;TODAY()),"OVERDUE ENTERED PAYMENT","")))))))))))</f>
        <v/>
      </c>
      <c r="M48" s="12">
        <f>IF(AND(COUNTA(A48:I48)&gt;0,NOT(OR(AND(ISNUMBER(C48),C48&gt;=0),AND(ISNUMBER(D48),D48&gt;=0),AND(ISNUMBER(E48),E48&gt;=0)))),1,0)</f>
        <v>0</v>
      </c>
      <c r="N48" s="11">
        <f>IF(AND(AND(ISNUMBER(J48),J48&gt;0,OR(L48="",L48="OVERDUE ENTERED PAYMENT"),AND(ISNUMBER(G48),G48&gt;=0),G48&gt;0,AND(ISNUMBER(H48),H48&gt;=1,H48&lt;=2958465,H48=IF(ISNUMBER(H48),INT(H48),0))),H48&gt;=TODAY(),H48&lt;=TODAY()+30),G48,0)</f>
        <v>0</v>
      </c>
      <c r="O48" s="11">
        <f>IF(AND(AND(ISNUMBER(J48),J48&gt;0,OR(L48="",L48="OVERDUE ENTERED PAYMENT"),AND(ISNUMBER(G48),G48&gt;=0),G48&gt;0,AND(ISNUMBER(H48),H48&gt;=1,H48&lt;=2958465,H48=IF(ISNUMBER(H48),INT(H48),0))),H48&lt;TODAY()),G48,0)</f>
        <v>0</v>
      </c>
    </row>
    <row r="49" spans="1:15" ht="28" customHeight="1">
      <c r="A49" s="6"/>
      <c r="B49" s="6"/>
      <c r="C49" s="4"/>
      <c r="D49" s="4"/>
      <c r="E49" s="4"/>
      <c r="F49" s="4"/>
      <c r="G49" s="4"/>
      <c r="H49" s="10"/>
      <c r="I49" s="6"/>
      <c r="J49" s="11">
        <f>IF(AND(ISNUMBER(E49),E49&gt;=0),E49-IF(AND(ISNUMBER(F49),F49&gt;=0),F49,0),"")</f>
        <v/>
      </c>
      <c r="K49" s="11">
        <f>IF(AND(ISNUMBER(E49),E49&gt;=0),E49,IF(AND(ISNUMBER(D49),D49&gt;=0),D49,IF(AND(ISNUMBER(C49),C49&gt;=0),C49,"")))</f>
        <v/>
      </c>
      <c r="L49" s="12">
        <f>IF(OR(AND(C49&lt;&gt;"",NOT(AND(ISNUMBER(C49),C49&gt;=0))),AND(D49&lt;&gt;"",NOT(AND(ISNUMBER(D49),D49&gt;=0))),AND(E49&lt;&gt;"",NOT(AND(ISNUMBER(E49),E49&gt;=0))),AND(F49&lt;&gt;"",NOT(AND(ISNUMBER(F49),F49&gt;=0)))),"REVIEW COST / PAID",IF(AND(F49&lt;&gt;"",NOT(AND(ISNUMBER(E49),E49&gt;=0))),"ADD AGREED COST",IF(AND(ISNUMBER(J49),J49&lt;0),"OVERPAID",IF(AND(ISNUMBER(J49),J49=0,OR(G49&lt;&gt;"",H49&lt;&gt;"")),"CLEAR PAID INSTALMENT",IF(AND(OR(G49&lt;&gt;"",H49&lt;&gt;""),B49=""),"ADD ITEM / SUPPLIER",IF(AND(OR(G49&lt;&gt;"",H49&lt;&gt;""),NOT(AND(ISNUMBER(E49),E49&gt;=0))),"ADD AGREED COST",IF(AND(OR(G49&lt;&gt;"",H49&lt;&gt;""),NOT(AND(ISNUMBER(G49),G49&gt;=0))),"ADD / CHECK NEXT AMOUNT",IF(AND(OR(G49&lt;&gt;"",H49&lt;&gt;""),NOT(AND(ISNUMBER(H49),H49&gt;=1,H49&lt;=2958465,H49=IF(ISNUMBER(H49),INT(H49),0)))),"ADD / CHECK NEXT DATE",IF(AND(OR(G49&lt;&gt;"",H49&lt;&gt;""),OR(G49&lt;=0,G49&gt;J49)),"REVIEW INSTALMENT",IF(AND(ISNUMBER(J49),J49&gt;0,NOT(OR(G49&lt;&gt;"",H49&lt;&gt;""))),"ENTER NEXT PAYMENT",IF(AND(OR(G49&lt;&gt;"",H49&lt;&gt;""),H49&lt;TODAY()),"OVERDUE ENTERED PAYMENT","")))))))))))</f>
        <v/>
      </c>
      <c r="M49" s="12">
        <f>IF(AND(COUNTA(A49:I49)&gt;0,NOT(OR(AND(ISNUMBER(C49),C49&gt;=0),AND(ISNUMBER(D49),D49&gt;=0),AND(ISNUMBER(E49),E49&gt;=0)))),1,0)</f>
        <v>0</v>
      </c>
      <c r="N49" s="11">
        <f>IF(AND(AND(ISNUMBER(J49),J49&gt;0,OR(L49="",L49="OVERDUE ENTERED PAYMENT"),AND(ISNUMBER(G49),G49&gt;=0),G49&gt;0,AND(ISNUMBER(H49),H49&gt;=1,H49&lt;=2958465,H49=IF(ISNUMBER(H49),INT(H49),0))),H49&gt;=TODAY(),H49&lt;=TODAY()+30),G49,0)</f>
        <v>0</v>
      </c>
      <c r="O49" s="11">
        <f>IF(AND(AND(ISNUMBER(J49),J49&gt;0,OR(L49="",L49="OVERDUE ENTERED PAYMENT"),AND(ISNUMBER(G49),G49&gt;=0),G49&gt;0,AND(ISNUMBER(H49),H49&gt;=1,H49&lt;=2958465,H49=IF(ISNUMBER(H49),INT(H49),0))),H49&lt;TODAY()),G49,0)</f>
        <v>0</v>
      </c>
    </row>
    <row r="50" spans="1:15" ht="28" customHeight="1">
      <c r="A50" s="6"/>
      <c r="B50" s="6"/>
      <c r="C50" s="4"/>
      <c r="D50" s="4"/>
      <c r="E50" s="4"/>
      <c r="F50" s="4"/>
      <c r="G50" s="4"/>
      <c r="H50" s="10"/>
      <c r="I50" s="6"/>
      <c r="J50" s="11">
        <f>IF(AND(ISNUMBER(E50),E50&gt;=0),E50-IF(AND(ISNUMBER(F50),F50&gt;=0),F50,0),"")</f>
        <v/>
      </c>
      <c r="K50" s="11">
        <f>IF(AND(ISNUMBER(E50),E50&gt;=0),E50,IF(AND(ISNUMBER(D50),D50&gt;=0),D50,IF(AND(ISNUMBER(C50),C50&gt;=0),C50,"")))</f>
        <v/>
      </c>
      <c r="L50" s="12">
        <f>IF(OR(AND(C50&lt;&gt;"",NOT(AND(ISNUMBER(C50),C50&gt;=0))),AND(D50&lt;&gt;"",NOT(AND(ISNUMBER(D50),D50&gt;=0))),AND(E50&lt;&gt;"",NOT(AND(ISNUMBER(E50),E50&gt;=0))),AND(F50&lt;&gt;"",NOT(AND(ISNUMBER(F50),F50&gt;=0)))),"REVIEW COST / PAID",IF(AND(F50&lt;&gt;"",NOT(AND(ISNUMBER(E50),E50&gt;=0))),"ADD AGREED COST",IF(AND(ISNUMBER(J50),J50&lt;0),"OVERPAID",IF(AND(ISNUMBER(J50),J50=0,OR(G50&lt;&gt;"",H50&lt;&gt;"")),"CLEAR PAID INSTALMENT",IF(AND(OR(G50&lt;&gt;"",H50&lt;&gt;""),B50=""),"ADD ITEM / SUPPLIER",IF(AND(OR(G50&lt;&gt;"",H50&lt;&gt;""),NOT(AND(ISNUMBER(E50),E50&gt;=0))),"ADD AGREED COST",IF(AND(OR(G50&lt;&gt;"",H50&lt;&gt;""),NOT(AND(ISNUMBER(G50),G50&gt;=0))),"ADD / CHECK NEXT AMOUNT",IF(AND(OR(G50&lt;&gt;"",H50&lt;&gt;""),NOT(AND(ISNUMBER(H50),H50&gt;=1,H50&lt;=2958465,H50=IF(ISNUMBER(H50),INT(H50),0)))),"ADD / CHECK NEXT DATE",IF(AND(OR(G50&lt;&gt;"",H50&lt;&gt;""),OR(G50&lt;=0,G50&gt;J50)),"REVIEW INSTALMENT",IF(AND(ISNUMBER(J50),J50&gt;0,NOT(OR(G50&lt;&gt;"",H50&lt;&gt;""))),"ENTER NEXT PAYMENT",IF(AND(OR(G50&lt;&gt;"",H50&lt;&gt;""),H50&lt;TODAY()),"OVERDUE ENTERED PAYMENT","")))))))))))</f>
        <v/>
      </c>
      <c r="M50" s="12">
        <f>IF(AND(COUNTA(A50:I50)&gt;0,NOT(OR(AND(ISNUMBER(C50),C50&gt;=0),AND(ISNUMBER(D50),D50&gt;=0),AND(ISNUMBER(E50),E50&gt;=0)))),1,0)</f>
        <v>0</v>
      </c>
      <c r="N50" s="11">
        <f>IF(AND(AND(ISNUMBER(J50),J50&gt;0,OR(L50="",L50="OVERDUE ENTERED PAYMENT"),AND(ISNUMBER(G50),G50&gt;=0),G50&gt;0,AND(ISNUMBER(H50),H50&gt;=1,H50&lt;=2958465,H50=IF(ISNUMBER(H50),INT(H50),0))),H50&gt;=TODAY(),H50&lt;=TODAY()+30),G50,0)</f>
        <v>0</v>
      </c>
      <c r="O50" s="11">
        <f>IF(AND(AND(ISNUMBER(J50),J50&gt;0,OR(L50="",L50="OVERDUE ENTERED PAYMENT"),AND(ISNUMBER(G50),G50&gt;=0),G50&gt;0,AND(ISNUMBER(H50),H50&gt;=1,H50&lt;=2958465,H50=IF(ISNUMBER(H50),INT(H50),0))),H50&lt;TODAY()),G50,0)</f>
        <v>0</v>
      </c>
    </row>
    <row r="51" spans="1:15" ht="28" customHeight="1">
      <c r="A51" s="6"/>
      <c r="B51" s="6"/>
      <c r="C51" s="4"/>
      <c r="D51" s="4"/>
      <c r="E51" s="4"/>
      <c r="F51" s="4"/>
      <c r="G51" s="4"/>
      <c r="H51" s="10"/>
      <c r="I51" s="6"/>
      <c r="J51" s="11">
        <f>IF(AND(ISNUMBER(E51),E51&gt;=0),E51-IF(AND(ISNUMBER(F51),F51&gt;=0),F51,0),"")</f>
        <v/>
      </c>
      <c r="K51" s="11">
        <f>IF(AND(ISNUMBER(E51),E51&gt;=0),E51,IF(AND(ISNUMBER(D51),D51&gt;=0),D51,IF(AND(ISNUMBER(C51),C51&gt;=0),C51,"")))</f>
        <v/>
      </c>
      <c r="L51" s="12">
        <f>IF(OR(AND(C51&lt;&gt;"",NOT(AND(ISNUMBER(C51),C51&gt;=0))),AND(D51&lt;&gt;"",NOT(AND(ISNUMBER(D51),D51&gt;=0))),AND(E51&lt;&gt;"",NOT(AND(ISNUMBER(E51),E51&gt;=0))),AND(F51&lt;&gt;"",NOT(AND(ISNUMBER(F51),F51&gt;=0)))),"REVIEW COST / PAID",IF(AND(F51&lt;&gt;"",NOT(AND(ISNUMBER(E51),E51&gt;=0))),"ADD AGREED COST",IF(AND(ISNUMBER(J51),J51&lt;0),"OVERPAID",IF(AND(ISNUMBER(J51),J51=0,OR(G51&lt;&gt;"",H51&lt;&gt;"")),"CLEAR PAID INSTALMENT",IF(AND(OR(G51&lt;&gt;"",H51&lt;&gt;""),B51=""),"ADD ITEM / SUPPLIER",IF(AND(OR(G51&lt;&gt;"",H51&lt;&gt;""),NOT(AND(ISNUMBER(E51),E51&gt;=0))),"ADD AGREED COST",IF(AND(OR(G51&lt;&gt;"",H51&lt;&gt;""),NOT(AND(ISNUMBER(G51),G51&gt;=0))),"ADD / CHECK NEXT AMOUNT",IF(AND(OR(G51&lt;&gt;"",H51&lt;&gt;""),NOT(AND(ISNUMBER(H51),H51&gt;=1,H51&lt;=2958465,H51=IF(ISNUMBER(H51),INT(H51),0)))),"ADD / CHECK NEXT DATE",IF(AND(OR(G51&lt;&gt;"",H51&lt;&gt;""),OR(G51&lt;=0,G51&gt;J51)),"REVIEW INSTALMENT",IF(AND(ISNUMBER(J51),J51&gt;0,NOT(OR(G51&lt;&gt;"",H51&lt;&gt;""))),"ENTER NEXT PAYMENT",IF(AND(OR(G51&lt;&gt;"",H51&lt;&gt;""),H51&lt;TODAY()),"OVERDUE ENTERED PAYMENT","")))))))))))</f>
        <v/>
      </c>
      <c r="M51" s="12">
        <f>IF(AND(COUNTA(A51:I51)&gt;0,NOT(OR(AND(ISNUMBER(C51),C51&gt;=0),AND(ISNUMBER(D51),D51&gt;=0),AND(ISNUMBER(E51),E51&gt;=0)))),1,0)</f>
        <v>0</v>
      </c>
      <c r="N51" s="11">
        <f>IF(AND(AND(ISNUMBER(J51),J51&gt;0,OR(L51="",L51="OVERDUE ENTERED PAYMENT"),AND(ISNUMBER(G51),G51&gt;=0),G51&gt;0,AND(ISNUMBER(H51),H51&gt;=1,H51&lt;=2958465,H51=IF(ISNUMBER(H51),INT(H51),0))),H51&gt;=TODAY(),H51&lt;=TODAY()+30),G51,0)</f>
        <v>0</v>
      </c>
      <c r="O51" s="11">
        <f>IF(AND(AND(ISNUMBER(J51),J51&gt;0,OR(L51="",L51="OVERDUE ENTERED PAYMENT"),AND(ISNUMBER(G51),G51&gt;=0),G51&gt;0,AND(ISNUMBER(H51),H51&gt;=1,H51&lt;=2958465,H51=IF(ISNUMBER(H51),INT(H51),0))),H51&lt;TODAY()),G51,0)</f>
        <v>0</v>
      </c>
    </row>
    <row r="52" spans="1:15" ht="28" customHeight="1">
      <c r="A52" s="6"/>
      <c r="B52" s="6"/>
      <c r="C52" s="4"/>
      <c r="D52" s="4"/>
      <c r="E52" s="4"/>
      <c r="F52" s="4"/>
      <c r="G52" s="4"/>
      <c r="H52" s="10"/>
      <c r="I52" s="6"/>
      <c r="J52" s="11">
        <f>IF(AND(ISNUMBER(E52),E52&gt;=0),E52-IF(AND(ISNUMBER(F52),F52&gt;=0),F52,0),"")</f>
        <v/>
      </c>
      <c r="K52" s="11">
        <f>IF(AND(ISNUMBER(E52),E52&gt;=0),E52,IF(AND(ISNUMBER(D52),D52&gt;=0),D52,IF(AND(ISNUMBER(C52),C52&gt;=0),C52,"")))</f>
        <v/>
      </c>
      <c r="L52" s="12">
        <f>IF(OR(AND(C52&lt;&gt;"",NOT(AND(ISNUMBER(C52),C52&gt;=0))),AND(D52&lt;&gt;"",NOT(AND(ISNUMBER(D52),D52&gt;=0))),AND(E52&lt;&gt;"",NOT(AND(ISNUMBER(E52),E52&gt;=0))),AND(F52&lt;&gt;"",NOT(AND(ISNUMBER(F52),F52&gt;=0)))),"REVIEW COST / PAID",IF(AND(F52&lt;&gt;"",NOT(AND(ISNUMBER(E52),E52&gt;=0))),"ADD AGREED COST",IF(AND(ISNUMBER(J52),J52&lt;0),"OVERPAID",IF(AND(ISNUMBER(J52),J52=0,OR(G52&lt;&gt;"",H52&lt;&gt;"")),"CLEAR PAID INSTALMENT",IF(AND(OR(G52&lt;&gt;"",H52&lt;&gt;""),B52=""),"ADD ITEM / SUPPLIER",IF(AND(OR(G52&lt;&gt;"",H52&lt;&gt;""),NOT(AND(ISNUMBER(E52),E52&gt;=0))),"ADD AGREED COST",IF(AND(OR(G52&lt;&gt;"",H52&lt;&gt;""),NOT(AND(ISNUMBER(G52),G52&gt;=0))),"ADD / CHECK NEXT AMOUNT",IF(AND(OR(G52&lt;&gt;"",H52&lt;&gt;""),NOT(AND(ISNUMBER(H52),H52&gt;=1,H52&lt;=2958465,H52=IF(ISNUMBER(H52),INT(H52),0)))),"ADD / CHECK NEXT DATE",IF(AND(OR(G52&lt;&gt;"",H52&lt;&gt;""),OR(G52&lt;=0,G52&gt;J52)),"REVIEW INSTALMENT",IF(AND(ISNUMBER(J52),J52&gt;0,NOT(OR(G52&lt;&gt;"",H52&lt;&gt;""))),"ENTER NEXT PAYMENT",IF(AND(OR(G52&lt;&gt;"",H52&lt;&gt;""),H52&lt;TODAY()),"OVERDUE ENTERED PAYMENT","")))))))))))</f>
        <v/>
      </c>
      <c r="M52" s="12">
        <f>IF(AND(COUNTA(A52:I52)&gt;0,NOT(OR(AND(ISNUMBER(C52),C52&gt;=0),AND(ISNUMBER(D52),D52&gt;=0),AND(ISNUMBER(E52),E52&gt;=0)))),1,0)</f>
        <v>0</v>
      </c>
      <c r="N52" s="11">
        <f>IF(AND(AND(ISNUMBER(J52),J52&gt;0,OR(L52="",L52="OVERDUE ENTERED PAYMENT"),AND(ISNUMBER(G52),G52&gt;=0),G52&gt;0,AND(ISNUMBER(H52),H52&gt;=1,H52&lt;=2958465,H52=IF(ISNUMBER(H52),INT(H52),0))),H52&gt;=TODAY(),H52&lt;=TODAY()+30),G52,0)</f>
        <v>0</v>
      </c>
      <c r="O52" s="11">
        <f>IF(AND(AND(ISNUMBER(J52),J52&gt;0,OR(L52="",L52="OVERDUE ENTERED PAYMENT"),AND(ISNUMBER(G52),G52&gt;=0),G52&gt;0,AND(ISNUMBER(H52),H52&gt;=1,H52&lt;=2958465,H52=IF(ISNUMBER(H52),INT(H52),0))),H52&lt;TODAY()),G52,0)</f>
        <v>0</v>
      </c>
    </row>
    <row r="53" spans="1:15" ht="28" customHeight="1">
      <c r="A53" s="6"/>
      <c r="B53" s="6"/>
      <c r="C53" s="4"/>
      <c r="D53" s="4"/>
      <c r="E53" s="4"/>
      <c r="F53" s="4"/>
      <c r="G53" s="4"/>
      <c r="H53" s="10"/>
      <c r="I53" s="6"/>
      <c r="J53" s="11">
        <f>IF(AND(ISNUMBER(E53),E53&gt;=0),E53-IF(AND(ISNUMBER(F53),F53&gt;=0),F53,0),"")</f>
        <v/>
      </c>
      <c r="K53" s="11">
        <f>IF(AND(ISNUMBER(E53),E53&gt;=0),E53,IF(AND(ISNUMBER(D53),D53&gt;=0),D53,IF(AND(ISNUMBER(C53),C53&gt;=0),C53,"")))</f>
        <v/>
      </c>
      <c r="L53" s="12">
        <f>IF(OR(AND(C53&lt;&gt;"",NOT(AND(ISNUMBER(C53),C53&gt;=0))),AND(D53&lt;&gt;"",NOT(AND(ISNUMBER(D53),D53&gt;=0))),AND(E53&lt;&gt;"",NOT(AND(ISNUMBER(E53),E53&gt;=0))),AND(F53&lt;&gt;"",NOT(AND(ISNUMBER(F53),F53&gt;=0)))),"REVIEW COST / PAID",IF(AND(F53&lt;&gt;"",NOT(AND(ISNUMBER(E53),E53&gt;=0))),"ADD AGREED COST",IF(AND(ISNUMBER(J53),J53&lt;0),"OVERPAID",IF(AND(ISNUMBER(J53),J53=0,OR(G53&lt;&gt;"",H53&lt;&gt;"")),"CLEAR PAID INSTALMENT",IF(AND(OR(G53&lt;&gt;"",H53&lt;&gt;""),B53=""),"ADD ITEM / SUPPLIER",IF(AND(OR(G53&lt;&gt;"",H53&lt;&gt;""),NOT(AND(ISNUMBER(E53),E53&gt;=0))),"ADD AGREED COST",IF(AND(OR(G53&lt;&gt;"",H53&lt;&gt;""),NOT(AND(ISNUMBER(G53),G53&gt;=0))),"ADD / CHECK NEXT AMOUNT",IF(AND(OR(G53&lt;&gt;"",H53&lt;&gt;""),NOT(AND(ISNUMBER(H53),H53&gt;=1,H53&lt;=2958465,H53=IF(ISNUMBER(H53),INT(H53),0)))),"ADD / CHECK NEXT DATE",IF(AND(OR(G53&lt;&gt;"",H53&lt;&gt;""),OR(G53&lt;=0,G53&gt;J53)),"REVIEW INSTALMENT",IF(AND(ISNUMBER(J53),J53&gt;0,NOT(OR(G53&lt;&gt;"",H53&lt;&gt;""))),"ENTER NEXT PAYMENT",IF(AND(OR(G53&lt;&gt;"",H53&lt;&gt;""),H53&lt;TODAY()),"OVERDUE ENTERED PAYMENT","")))))))))))</f>
        <v/>
      </c>
      <c r="M53" s="12">
        <f>IF(AND(COUNTA(A53:I53)&gt;0,NOT(OR(AND(ISNUMBER(C53),C53&gt;=0),AND(ISNUMBER(D53),D53&gt;=0),AND(ISNUMBER(E53),E53&gt;=0)))),1,0)</f>
        <v>0</v>
      </c>
      <c r="N53" s="11">
        <f>IF(AND(AND(ISNUMBER(J53),J53&gt;0,OR(L53="",L53="OVERDUE ENTERED PAYMENT"),AND(ISNUMBER(G53),G53&gt;=0),G53&gt;0,AND(ISNUMBER(H53),H53&gt;=1,H53&lt;=2958465,H53=IF(ISNUMBER(H53),INT(H53),0))),H53&gt;=TODAY(),H53&lt;=TODAY()+30),G53,0)</f>
        <v>0</v>
      </c>
      <c r="O53" s="11">
        <f>IF(AND(AND(ISNUMBER(J53),J53&gt;0,OR(L53="",L53="OVERDUE ENTERED PAYMENT"),AND(ISNUMBER(G53),G53&gt;=0),G53&gt;0,AND(ISNUMBER(H53),H53&gt;=1,H53&lt;=2958465,H53=IF(ISNUMBER(H53),INT(H53),0))),H53&lt;TODAY()),G53,0)</f>
        <v>0</v>
      </c>
    </row>
    <row r="54" spans="1:15" ht="28" customHeight="1">
      <c r="A54" s="6"/>
      <c r="B54" s="6"/>
      <c r="C54" s="4"/>
      <c r="D54" s="4"/>
      <c r="E54" s="4"/>
      <c r="F54" s="4"/>
      <c r="G54" s="4"/>
      <c r="H54" s="10"/>
      <c r="I54" s="6"/>
      <c r="J54" s="11">
        <f>IF(AND(ISNUMBER(E54),E54&gt;=0),E54-IF(AND(ISNUMBER(F54),F54&gt;=0),F54,0),"")</f>
        <v/>
      </c>
      <c r="K54" s="11">
        <f>IF(AND(ISNUMBER(E54),E54&gt;=0),E54,IF(AND(ISNUMBER(D54),D54&gt;=0),D54,IF(AND(ISNUMBER(C54),C54&gt;=0),C54,"")))</f>
        <v/>
      </c>
      <c r="L54" s="12">
        <f>IF(OR(AND(C54&lt;&gt;"",NOT(AND(ISNUMBER(C54),C54&gt;=0))),AND(D54&lt;&gt;"",NOT(AND(ISNUMBER(D54),D54&gt;=0))),AND(E54&lt;&gt;"",NOT(AND(ISNUMBER(E54),E54&gt;=0))),AND(F54&lt;&gt;"",NOT(AND(ISNUMBER(F54),F54&gt;=0)))),"REVIEW COST / PAID",IF(AND(F54&lt;&gt;"",NOT(AND(ISNUMBER(E54),E54&gt;=0))),"ADD AGREED COST",IF(AND(ISNUMBER(J54),J54&lt;0),"OVERPAID",IF(AND(ISNUMBER(J54),J54=0,OR(G54&lt;&gt;"",H54&lt;&gt;"")),"CLEAR PAID INSTALMENT",IF(AND(OR(G54&lt;&gt;"",H54&lt;&gt;""),B54=""),"ADD ITEM / SUPPLIER",IF(AND(OR(G54&lt;&gt;"",H54&lt;&gt;""),NOT(AND(ISNUMBER(E54),E54&gt;=0))),"ADD AGREED COST",IF(AND(OR(G54&lt;&gt;"",H54&lt;&gt;""),NOT(AND(ISNUMBER(G54),G54&gt;=0))),"ADD / CHECK NEXT AMOUNT",IF(AND(OR(G54&lt;&gt;"",H54&lt;&gt;""),NOT(AND(ISNUMBER(H54),H54&gt;=1,H54&lt;=2958465,H54=IF(ISNUMBER(H54),INT(H54),0)))),"ADD / CHECK NEXT DATE",IF(AND(OR(G54&lt;&gt;"",H54&lt;&gt;""),OR(G54&lt;=0,G54&gt;J54)),"REVIEW INSTALMENT",IF(AND(ISNUMBER(J54),J54&gt;0,NOT(OR(G54&lt;&gt;"",H54&lt;&gt;""))),"ENTER NEXT PAYMENT",IF(AND(OR(G54&lt;&gt;"",H54&lt;&gt;""),H54&lt;TODAY()),"OVERDUE ENTERED PAYMENT","")))))))))))</f>
        <v/>
      </c>
      <c r="M54" s="12">
        <f>IF(AND(COUNTA(A54:I54)&gt;0,NOT(OR(AND(ISNUMBER(C54),C54&gt;=0),AND(ISNUMBER(D54),D54&gt;=0),AND(ISNUMBER(E54),E54&gt;=0)))),1,0)</f>
        <v>0</v>
      </c>
      <c r="N54" s="11">
        <f>IF(AND(AND(ISNUMBER(J54),J54&gt;0,OR(L54="",L54="OVERDUE ENTERED PAYMENT"),AND(ISNUMBER(G54),G54&gt;=0),G54&gt;0,AND(ISNUMBER(H54),H54&gt;=1,H54&lt;=2958465,H54=IF(ISNUMBER(H54),INT(H54),0))),H54&gt;=TODAY(),H54&lt;=TODAY()+30),G54,0)</f>
        <v>0</v>
      </c>
      <c r="O54" s="11">
        <f>IF(AND(AND(ISNUMBER(J54),J54&gt;0,OR(L54="",L54="OVERDUE ENTERED PAYMENT"),AND(ISNUMBER(G54),G54&gt;=0),G54&gt;0,AND(ISNUMBER(H54),H54&gt;=1,H54&lt;=2958465,H54=IF(ISNUMBER(H54),INT(H54),0))),H54&lt;TODAY()),G54,0)</f>
        <v>0</v>
      </c>
    </row>
    <row r="55" spans="1:15" ht="28" customHeight="1">
      <c r="A55" s="6"/>
      <c r="B55" s="6"/>
      <c r="C55" s="4"/>
      <c r="D55" s="4"/>
      <c r="E55" s="4"/>
      <c r="F55" s="4"/>
      <c r="G55" s="4"/>
      <c r="H55" s="10"/>
      <c r="I55" s="6"/>
      <c r="J55" s="11">
        <f>IF(AND(ISNUMBER(E55),E55&gt;=0),E55-IF(AND(ISNUMBER(F55),F55&gt;=0),F55,0),"")</f>
        <v/>
      </c>
      <c r="K55" s="11">
        <f>IF(AND(ISNUMBER(E55),E55&gt;=0),E55,IF(AND(ISNUMBER(D55),D55&gt;=0),D55,IF(AND(ISNUMBER(C55),C55&gt;=0),C55,"")))</f>
        <v/>
      </c>
      <c r="L55" s="12">
        <f>IF(OR(AND(C55&lt;&gt;"",NOT(AND(ISNUMBER(C55),C55&gt;=0))),AND(D55&lt;&gt;"",NOT(AND(ISNUMBER(D55),D55&gt;=0))),AND(E55&lt;&gt;"",NOT(AND(ISNUMBER(E55),E55&gt;=0))),AND(F55&lt;&gt;"",NOT(AND(ISNUMBER(F55),F55&gt;=0)))),"REVIEW COST / PAID",IF(AND(F55&lt;&gt;"",NOT(AND(ISNUMBER(E55),E55&gt;=0))),"ADD AGREED COST",IF(AND(ISNUMBER(J55),J55&lt;0),"OVERPAID",IF(AND(ISNUMBER(J55),J55=0,OR(G55&lt;&gt;"",H55&lt;&gt;"")),"CLEAR PAID INSTALMENT",IF(AND(OR(G55&lt;&gt;"",H55&lt;&gt;""),B55=""),"ADD ITEM / SUPPLIER",IF(AND(OR(G55&lt;&gt;"",H55&lt;&gt;""),NOT(AND(ISNUMBER(E55),E55&gt;=0))),"ADD AGREED COST",IF(AND(OR(G55&lt;&gt;"",H55&lt;&gt;""),NOT(AND(ISNUMBER(G55),G55&gt;=0))),"ADD / CHECK NEXT AMOUNT",IF(AND(OR(G55&lt;&gt;"",H55&lt;&gt;""),NOT(AND(ISNUMBER(H55),H55&gt;=1,H55&lt;=2958465,H55=IF(ISNUMBER(H55),INT(H55),0)))),"ADD / CHECK NEXT DATE",IF(AND(OR(G55&lt;&gt;"",H55&lt;&gt;""),OR(G55&lt;=0,G55&gt;J55)),"REVIEW INSTALMENT",IF(AND(ISNUMBER(J55),J55&gt;0,NOT(OR(G55&lt;&gt;"",H55&lt;&gt;""))),"ENTER NEXT PAYMENT",IF(AND(OR(G55&lt;&gt;"",H55&lt;&gt;""),H55&lt;TODAY()),"OVERDUE ENTERED PAYMENT","")))))))))))</f>
        <v/>
      </c>
      <c r="M55" s="12">
        <f>IF(AND(COUNTA(A55:I55)&gt;0,NOT(OR(AND(ISNUMBER(C55),C55&gt;=0),AND(ISNUMBER(D55),D55&gt;=0),AND(ISNUMBER(E55),E55&gt;=0)))),1,0)</f>
        <v>0</v>
      </c>
      <c r="N55" s="11">
        <f>IF(AND(AND(ISNUMBER(J55),J55&gt;0,OR(L55="",L55="OVERDUE ENTERED PAYMENT"),AND(ISNUMBER(G55),G55&gt;=0),G55&gt;0,AND(ISNUMBER(H55),H55&gt;=1,H55&lt;=2958465,H55=IF(ISNUMBER(H55),INT(H55),0))),H55&gt;=TODAY(),H55&lt;=TODAY()+30),G55,0)</f>
        <v>0</v>
      </c>
      <c r="O55" s="11">
        <f>IF(AND(AND(ISNUMBER(J55),J55&gt;0,OR(L55="",L55="OVERDUE ENTERED PAYMENT"),AND(ISNUMBER(G55),G55&gt;=0),G55&gt;0,AND(ISNUMBER(H55),H55&gt;=1,H55&lt;=2958465,H55=IF(ISNUMBER(H55),INT(H55),0))),H55&lt;TODAY()),G55,0)</f>
        <v>0</v>
      </c>
    </row>
    <row r="56" spans="1:15" ht="28" customHeight="1">
      <c r="A56" s="6"/>
      <c r="B56" s="6"/>
      <c r="C56" s="4"/>
      <c r="D56" s="4"/>
      <c r="E56" s="4"/>
      <c r="F56" s="4"/>
      <c r="G56" s="4"/>
      <c r="H56" s="10"/>
      <c r="I56" s="6"/>
      <c r="J56" s="11">
        <f>IF(AND(ISNUMBER(E56),E56&gt;=0),E56-IF(AND(ISNUMBER(F56),F56&gt;=0),F56,0),"")</f>
        <v/>
      </c>
      <c r="K56" s="11">
        <f>IF(AND(ISNUMBER(E56),E56&gt;=0),E56,IF(AND(ISNUMBER(D56),D56&gt;=0),D56,IF(AND(ISNUMBER(C56),C56&gt;=0),C56,"")))</f>
        <v/>
      </c>
      <c r="L56" s="12">
        <f>IF(OR(AND(C56&lt;&gt;"",NOT(AND(ISNUMBER(C56),C56&gt;=0))),AND(D56&lt;&gt;"",NOT(AND(ISNUMBER(D56),D56&gt;=0))),AND(E56&lt;&gt;"",NOT(AND(ISNUMBER(E56),E56&gt;=0))),AND(F56&lt;&gt;"",NOT(AND(ISNUMBER(F56),F56&gt;=0)))),"REVIEW COST / PAID",IF(AND(F56&lt;&gt;"",NOT(AND(ISNUMBER(E56),E56&gt;=0))),"ADD AGREED COST",IF(AND(ISNUMBER(J56),J56&lt;0),"OVERPAID",IF(AND(ISNUMBER(J56),J56=0,OR(G56&lt;&gt;"",H56&lt;&gt;"")),"CLEAR PAID INSTALMENT",IF(AND(OR(G56&lt;&gt;"",H56&lt;&gt;""),B56=""),"ADD ITEM / SUPPLIER",IF(AND(OR(G56&lt;&gt;"",H56&lt;&gt;""),NOT(AND(ISNUMBER(E56),E56&gt;=0))),"ADD AGREED COST",IF(AND(OR(G56&lt;&gt;"",H56&lt;&gt;""),NOT(AND(ISNUMBER(G56),G56&gt;=0))),"ADD / CHECK NEXT AMOUNT",IF(AND(OR(G56&lt;&gt;"",H56&lt;&gt;""),NOT(AND(ISNUMBER(H56),H56&gt;=1,H56&lt;=2958465,H56=IF(ISNUMBER(H56),INT(H56),0)))),"ADD / CHECK NEXT DATE",IF(AND(OR(G56&lt;&gt;"",H56&lt;&gt;""),OR(G56&lt;=0,G56&gt;J56)),"REVIEW INSTALMENT",IF(AND(ISNUMBER(J56),J56&gt;0,NOT(OR(G56&lt;&gt;"",H56&lt;&gt;""))),"ENTER NEXT PAYMENT",IF(AND(OR(G56&lt;&gt;"",H56&lt;&gt;""),H56&lt;TODAY()),"OVERDUE ENTERED PAYMENT","")))))))))))</f>
        <v/>
      </c>
      <c r="M56" s="12">
        <f>IF(AND(COUNTA(A56:I56)&gt;0,NOT(OR(AND(ISNUMBER(C56),C56&gt;=0),AND(ISNUMBER(D56),D56&gt;=0),AND(ISNUMBER(E56),E56&gt;=0)))),1,0)</f>
        <v>0</v>
      </c>
      <c r="N56" s="11">
        <f>IF(AND(AND(ISNUMBER(J56),J56&gt;0,OR(L56="",L56="OVERDUE ENTERED PAYMENT"),AND(ISNUMBER(G56),G56&gt;=0),G56&gt;0,AND(ISNUMBER(H56),H56&gt;=1,H56&lt;=2958465,H56=IF(ISNUMBER(H56),INT(H56),0))),H56&gt;=TODAY(),H56&lt;=TODAY()+30),G56,0)</f>
        <v>0</v>
      </c>
      <c r="O56" s="11">
        <f>IF(AND(AND(ISNUMBER(J56),J56&gt;0,OR(L56="",L56="OVERDUE ENTERED PAYMENT"),AND(ISNUMBER(G56),G56&gt;=0),G56&gt;0,AND(ISNUMBER(H56),H56&gt;=1,H56&lt;=2958465,H56=IF(ISNUMBER(H56),INT(H56),0))),H56&lt;TODAY()),G56,0)</f>
        <v>0</v>
      </c>
    </row>
    <row r="57" spans="1:15" ht="28" customHeight="1">
      <c r="A57" s="6"/>
      <c r="B57" s="6"/>
      <c r="C57" s="4"/>
      <c r="D57" s="4"/>
      <c r="E57" s="4"/>
      <c r="F57" s="4"/>
      <c r="G57" s="4"/>
      <c r="H57" s="10"/>
      <c r="I57" s="6"/>
      <c r="J57" s="11">
        <f>IF(AND(ISNUMBER(E57),E57&gt;=0),E57-IF(AND(ISNUMBER(F57),F57&gt;=0),F57,0),"")</f>
        <v/>
      </c>
      <c r="K57" s="11">
        <f>IF(AND(ISNUMBER(E57),E57&gt;=0),E57,IF(AND(ISNUMBER(D57),D57&gt;=0),D57,IF(AND(ISNUMBER(C57),C57&gt;=0),C57,"")))</f>
        <v/>
      </c>
      <c r="L57" s="12">
        <f>IF(OR(AND(C57&lt;&gt;"",NOT(AND(ISNUMBER(C57),C57&gt;=0))),AND(D57&lt;&gt;"",NOT(AND(ISNUMBER(D57),D57&gt;=0))),AND(E57&lt;&gt;"",NOT(AND(ISNUMBER(E57),E57&gt;=0))),AND(F57&lt;&gt;"",NOT(AND(ISNUMBER(F57),F57&gt;=0)))),"REVIEW COST / PAID",IF(AND(F57&lt;&gt;"",NOT(AND(ISNUMBER(E57),E57&gt;=0))),"ADD AGREED COST",IF(AND(ISNUMBER(J57),J57&lt;0),"OVERPAID",IF(AND(ISNUMBER(J57),J57=0,OR(G57&lt;&gt;"",H57&lt;&gt;"")),"CLEAR PAID INSTALMENT",IF(AND(OR(G57&lt;&gt;"",H57&lt;&gt;""),B57=""),"ADD ITEM / SUPPLIER",IF(AND(OR(G57&lt;&gt;"",H57&lt;&gt;""),NOT(AND(ISNUMBER(E57),E57&gt;=0))),"ADD AGREED COST",IF(AND(OR(G57&lt;&gt;"",H57&lt;&gt;""),NOT(AND(ISNUMBER(G57),G57&gt;=0))),"ADD / CHECK NEXT AMOUNT",IF(AND(OR(G57&lt;&gt;"",H57&lt;&gt;""),NOT(AND(ISNUMBER(H57),H57&gt;=1,H57&lt;=2958465,H57=IF(ISNUMBER(H57),INT(H57),0)))),"ADD / CHECK NEXT DATE",IF(AND(OR(G57&lt;&gt;"",H57&lt;&gt;""),OR(G57&lt;=0,G57&gt;J57)),"REVIEW INSTALMENT",IF(AND(ISNUMBER(J57),J57&gt;0,NOT(OR(G57&lt;&gt;"",H57&lt;&gt;""))),"ENTER NEXT PAYMENT",IF(AND(OR(G57&lt;&gt;"",H57&lt;&gt;""),H57&lt;TODAY()),"OVERDUE ENTERED PAYMENT","")))))))))))</f>
        <v/>
      </c>
      <c r="M57" s="12">
        <f>IF(AND(COUNTA(A57:I57)&gt;0,NOT(OR(AND(ISNUMBER(C57),C57&gt;=0),AND(ISNUMBER(D57),D57&gt;=0),AND(ISNUMBER(E57),E57&gt;=0)))),1,0)</f>
        <v>0</v>
      </c>
      <c r="N57" s="11">
        <f>IF(AND(AND(ISNUMBER(J57),J57&gt;0,OR(L57="",L57="OVERDUE ENTERED PAYMENT"),AND(ISNUMBER(G57),G57&gt;=0),G57&gt;0,AND(ISNUMBER(H57),H57&gt;=1,H57&lt;=2958465,H57=IF(ISNUMBER(H57),INT(H57),0))),H57&gt;=TODAY(),H57&lt;=TODAY()+30),G57,0)</f>
        <v>0</v>
      </c>
      <c r="O57" s="11">
        <f>IF(AND(AND(ISNUMBER(J57),J57&gt;0,OR(L57="",L57="OVERDUE ENTERED PAYMENT"),AND(ISNUMBER(G57),G57&gt;=0),G57&gt;0,AND(ISNUMBER(H57),H57&gt;=1,H57&lt;=2958465,H57=IF(ISNUMBER(H57),INT(H57),0))),H57&lt;TODAY()),G57,0)</f>
        <v>0</v>
      </c>
    </row>
    <row r="58" spans="1:15" ht="28" customHeight="1">
      <c r="A58" s="6"/>
      <c r="B58" s="6"/>
      <c r="C58" s="4"/>
      <c r="D58" s="4"/>
      <c r="E58" s="4"/>
      <c r="F58" s="4"/>
      <c r="G58" s="4"/>
      <c r="H58" s="10"/>
      <c r="I58" s="6"/>
      <c r="J58" s="11">
        <f>IF(AND(ISNUMBER(E58),E58&gt;=0),E58-IF(AND(ISNUMBER(F58),F58&gt;=0),F58,0),"")</f>
        <v/>
      </c>
      <c r="K58" s="11">
        <f>IF(AND(ISNUMBER(E58),E58&gt;=0),E58,IF(AND(ISNUMBER(D58),D58&gt;=0),D58,IF(AND(ISNUMBER(C58),C58&gt;=0),C58,"")))</f>
        <v/>
      </c>
      <c r="L58" s="12">
        <f>IF(OR(AND(C58&lt;&gt;"",NOT(AND(ISNUMBER(C58),C58&gt;=0))),AND(D58&lt;&gt;"",NOT(AND(ISNUMBER(D58),D58&gt;=0))),AND(E58&lt;&gt;"",NOT(AND(ISNUMBER(E58),E58&gt;=0))),AND(F58&lt;&gt;"",NOT(AND(ISNUMBER(F58),F58&gt;=0)))),"REVIEW COST / PAID",IF(AND(F58&lt;&gt;"",NOT(AND(ISNUMBER(E58),E58&gt;=0))),"ADD AGREED COST",IF(AND(ISNUMBER(J58),J58&lt;0),"OVERPAID",IF(AND(ISNUMBER(J58),J58=0,OR(G58&lt;&gt;"",H58&lt;&gt;"")),"CLEAR PAID INSTALMENT",IF(AND(OR(G58&lt;&gt;"",H58&lt;&gt;""),B58=""),"ADD ITEM / SUPPLIER",IF(AND(OR(G58&lt;&gt;"",H58&lt;&gt;""),NOT(AND(ISNUMBER(E58),E58&gt;=0))),"ADD AGREED COST",IF(AND(OR(G58&lt;&gt;"",H58&lt;&gt;""),NOT(AND(ISNUMBER(G58),G58&gt;=0))),"ADD / CHECK NEXT AMOUNT",IF(AND(OR(G58&lt;&gt;"",H58&lt;&gt;""),NOT(AND(ISNUMBER(H58),H58&gt;=1,H58&lt;=2958465,H58=IF(ISNUMBER(H58),INT(H58),0)))),"ADD / CHECK NEXT DATE",IF(AND(OR(G58&lt;&gt;"",H58&lt;&gt;""),OR(G58&lt;=0,G58&gt;J58)),"REVIEW INSTALMENT",IF(AND(ISNUMBER(J58),J58&gt;0,NOT(OR(G58&lt;&gt;"",H58&lt;&gt;""))),"ENTER NEXT PAYMENT",IF(AND(OR(G58&lt;&gt;"",H58&lt;&gt;""),H58&lt;TODAY()),"OVERDUE ENTERED PAYMENT","")))))))))))</f>
        <v/>
      </c>
      <c r="M58" s="12">
        <f>IF(AND(COUNTA(A58:I58)&gt;0,NOT(OR(AND(ISNUMBER(C58),C58&gt;=0),AND(ISNUMBER(D58),D58&gt;=0),AND(ISNUMBER(E58),E58&gt;=0)))),1,0)</f>
        <v>0</v>
      </c>
      <c r="N58" s="11">
        <f>IF(AND(AND(ISNUMBER(J58),J58&gt;0,OR(L58="",L58="OVERDUE ENTERED PAYMENT"),AND(ISNUMBER(G58),G58&gt;=0),G58&gt;0,AND(ISNUMBER(H58),H58&gt;=1,H58&lt;=2958465,H58=IF(ISNUMBER(H58),INT(H58),0))),H58&gt;=TODAY(),H58&lt;=TODAY()+30),G58,0)</f>
        <v>0</v>
      </c>
      <c r="O58" s="11">
        <f>IF(AND(AND(ISNUMBER(J58),J58&gt;0,OR(L58="",L58="OVERDUE ENTERED PAYMENT"),AND(ISNUMBER(G58),G58&gt;=0),G58&gt;0,AND(ISNUMBER(H58),H58&gt;=1,H58&lt;=2958465,H58=IF(ISNUMBER(H58),INT(H58),0))),H58&lt;TODAY()),G58,0)</f>
        <v>0</v>
      </c>
    </row>
    <row r="59" spans="1:15" ht="28" customHeight="1">
      <c r="A59" s="6"/>
      <c r="B59" s="6"/>
      <c r="C59" s="4"/>
      <c r="D59" s="4"/>
      <c r="E59" s="4"/>
      <c r="F59" s="4"/>
      <c r="G59" s="4"/>
      <c r="H59" s="10"/>
      <c r="I59" s="6"/>
      <c r="J59" s="11">
        <f>IF(AND(ISNUMBER(E59),E59&gt;=0),E59-IF(AND(ISNUMBER(F59),F59&gt;=0),F59,0),"")</f>
        <v/>
      </c>
      <c r="K59" s="11">
        <f>IF(AND(ISNUMBER(E59),E59&gt;=0),E59,IF(AND(ISNUMBER(D59),D59&gt;=0),D59,IF(AND(ISNUMBER(C59),C59&gt;=0),C59,"")))</f>
        <v/>
      </c>
      <c r="L59" s="12">
        <f>IF(OR(AND(C59&lt;&gt;"",NOT(AND(ISNUMBER(C59),C59&gt;=0))),AND(D59&lt;&gt;"",NOT(AND(ISNUMBER(D59),D59&gt;=0))),AND(E59&lt;&gt;"",NOT(AND(ISNUMBER(E59),E59&gt;=0))),AND(F59&lt;&gt;"",NOT(AND(ISNUMBER(F59),F59&gt;=0)))),"REVIEW COST / PAID",IF(AND(F59&lt;&gt;"",NOT(AND(ISNUMBER(E59),E59&gt;=0))),"ADD AGREED COST",IF(AND(ISNUMBER(J59),J59&lt;0),"OVERPAID",IF(AND(ISNUMBER(J59),J59=0,OR(G59&lt;&gt;"",H59&lt;&gt;"")),"CLEAR PAID INSTALMENT",IF(AND(OR(G59&lt;&gt;"",H59&lt;&gt;""),B59=""),"ADD ITEM / SUPPLIER",IF(AND(OR(G59&lt;&gt;"",H59&lt;&gt;""),NOT(AND(ISNUMBER(E59),E59&gt;=0))),"ADD AGREED COST",IF(AND(OR(G59&lt;&gt;"",H59&lt;&gt;""),NOT(AND(ISNUMBER(G59),G59&gt;=0))),"ADD / CHECK NEXT AMOUNT",IF(AND(OR(G59&lt;&gt;"",H59&lt;&gt;""),NOT(AND(ISNUMBER(H59),H59&gt;=1,H59&lt;=2958465,H59=IF(ISNUMBER(H59),INT(H59),0)))),"ADD / CHECK NEXT DATE",IF(AND(OR(G59&lt;&gt;"",H59&lt;&gt;""),OR(G59&lt;=0,G59&gt;J59)),"REVIEW INSTALMENT",IF(AND(ISNUMBER(J59),J59&gt;0,NOT(OR(G59&lt;&gt;"",H59&lt;&gt;""))),"ENTER NEXT PAYMENT",IF(AND(OR(G59&lt;&gt;"",H59&lt;&gt;""),H59&lt;TODAY()),"OVERDUE ENTERED PAYMENT","")))))))))))</f>
        <v/>
      </c>
      <c r="M59" s="12">
        <f>IF(AND(COUNTA(A59:I59)&gt;0,NOT(OR(AND(ISNUMBER(C59),C59&gt;=0),AND(ISNUMBER(D59),D59&gt;=0),AND(ISNUMBER(E59),E59&gt;=0)))),1,0)</f>
        <v>0</v>
      </c>
      <c r="N59" s="11">
        <f>IF(AND(AND(ISNUMBER(J59),J59&gt;0,OR(L59="",L59="OVERDUE ENTERED PAYMENT"),AND(ISNUMBER(G59),G59&gt;=0),G59&gt;0,AND(ISNUMBER(H59),H59&gt;=1,H59&lt;=2958465,H59=IF(ISNUMBER(H59),INT(H59),0))),H59&gt;=TODAY(),H59&lt;=TODAY()+30),G59,0)</f>
        <v>0</v>
      </c>
      <c r="O59" s="11">
        <f>IF(AND(AND(ISNUMBER(J59),J59&gt;0,OR(L59="",L59="OVERDUE ENTERED PAYMENT"),AND(ISNUMBER(G59),G59&gt;=0),G59&gt;0,AND(ISNUMBER(H59),H59&gt;=1,H59&lt;=2958465,H59=IF(ISNUMBER(H59),INT(H59),0))),H59&lt;TODAY()),G59,0)</f>
        <v>0</v>
      </c>
    </row>
    <row r="60" spans="1:15" ht="28" customHeight="1">
      <c r="A60" s="6"/>
      <c r="B60" s="6"/>
      <c r="C60" s="4"/>
      <c r="D60" s="4"/>
      <c r="E60" s="4"/>
      <c r="F60" s="4"/>
      <c r="G60" s="4"/>
      <c r="H60" s="10"/>
      <c r="I60" s="6"/>
      <c r="J60" s="11">
        <f>IF(AND(ISNUMBER(E60),E60&gt;=0),E60-IF(AND(ISNUMBER(F60),F60&gt;=0),F60,0),"")</f>
        <v/>
      </c>
      <c r="K60" s="11">
        <f>IF(AND(ISNUMBER(E60),E60&gt;=0),E60,IF(AND(ISNUMBER(D60),D60&gt;=0),D60,IF(AND(ISNUMBER(C60),C60&gt;=0),C60,"")))</f>
        <v/>
      </c>
      <c r="L60" s="12">
        <f>IF(OR(AND(C60&lt;&gt;"",NOT(AND(ISNUMBER(C60),C60&gt;=0))),AND(D60&lt;&gt;"",NOT(AND(ISNUMBER(D60),D60&gt;=0))),AND(E60&lt;&gt;"",NOT(AND(ISNUMBER(E60),E60&gt;=0))),AND(F60&lt;&gt;"",NOT(AND(ISNUMBER(F60),F60&gt;=0)))),"REVIEW COST / PAID",IF(AND(F60&lt;&gt;"",NOT(AND(ISNUMBER(E60),E60&gt;=0))),"ADD AGREED COST",IF(AND(ISNUMBER(J60),J60&lt;0),"OVERPAID",IF(AND(ISNUMBER(J60),J60=0,OR(G60&lt;&gt;"",H60&lt;&gt;"")),"CLEAR PAID INSTALMENT",IF(AND(OR(G60&lt;&gt;"",H60&lt;&gt;""),B60=""),"ADD ITEM / SUPPLIER",IF(AND(OR(G60&lt;&gt;"",H60&lt;&gt;""),NOT(AND(ISNUMBER(E60),E60&gt;=0))),"ADD AGREED COST",IF(AND(OR(G60&lt;&gt;"",H60&lt;&gt;""),NOT(AND(ISNUMBER(G60),G60&gt;=0))),"ADD / CHECK NEXT AMOUNT",IF(AND(OR(G60&lt;&gt;"",H60&lt;&gt;""),NOT(AND(ISNUMBER(H60),H60&gt;=1,H60&lt;=2958465,H60=IF(ISNUMBER(H60),INT(H60),0)))),"ADD / CHECK NEXT DATE",IF(AND(OR(G60&lt;&gt;"",H60&lt;&gt;""),OR(G60&lt;=0,G60&gt;J60)),"REVIEW INSTALMENT",IF(AND(ISNUMBER(J60),J60&gt;0,NOT(OR(G60&lt;&gt;"",H60&lt;&gt;""))),"ENTER NEXT PAYMENT",IF(AND(OR(G60&lt;&gt;"",H60&lt;&gt;""),H60&lt;TODAY()),"OVERDUE ENTERED PAYMENT","")))))))))))</f>
        <v/>
      </c>
      <c r="M60" s="12">
        <f>IF(AND(COUNTA(A60:I60)&gt;0,NOT(OR(AND(ISNUMBER(C60),C60&gt;=0),AND(ISNUMBER(D60),D60&gt;=0),AND(ISNUMBER(E60),E60&gt;=0)))),1,0)</f>
        <v>0</v>
      </c>
      <c r="N60" s="11">
        <f>IF(AND(AND(ISNUMBER(J60),J60&gt;0,OR(L60="",L60="OVERDUE ENTERED PAYMENT"),AND(ISNUMBER(G60),G60&gt;=0),G60&gt;0,AND(ISNUMBER(H60),H60&gt;=1,H60&lt;=2958465,H60=IF(ISNUMBER(H60),INT(H60),0))),H60&gt;=TODAY(),H60&lt;=TODAY()+30),G60,0)</f>
        <v>0</v>
      </c>
      <c r="O60" s="11">
        <f>IF(AND(AND(ISNUMBER(J60),J60&gt;0,OR(L60="",L60="OVERDUE ENTERED PAYMENT"),AND(ISNUMBER(G60),G60&gt;=0),G60&gt;0,AND(ISNUMBER(H60),H60&gt;=1,H60&lt;=2958465,H60=IF(ISNUMBER(H60),INT(H60),0))),H60&lt;TODAY()),G60,0)</f>
        <v>0</v>
      </c>
    </row>
    <row r="61" spans="1:15" ht="28" customHeight="1">
      <c r="A61" s="6"/>
      <c r="B61" s="6"/>
      <c r="C61" s="4"/>
      <c r="D61" s="4"/>
      <c r="E61" s="4"/>
      <c r="F61" s="4"/>
      <c r="G61" s="4"/>
      <c r="H61" s="10"/>
      <c r="I61" s="6"/>
      <c r="J61" s="11">
        <f>IF(AND(ISNUMBER(E61),E61&gt;=0),E61-IF(AND(ISNUMBER(F61),F61&gt;=0),F61,0),"")</f>
        <v/>
      </c>
      <c r="K61" s="11">
        <f>IF(AND(ISNUMBER(E61),E61&gt;=0),E61,IF(AND(ISNUMBER(D61),D61&gt;=0),D61,IF(AND(ISNUMBER(C61),C61&gt;=0),C61,"")))</f>
        <v/>
      </c>
      <c r="L61" s="12">
        <f>IF(OR(AND(C61&lt;&gt;"",NOT(AND(ISNUMBER(C61),C61&gt;=0))),AND(D61&lt;&gt;"",NOT(AND(ISNUMBER(D61),D61&gt;=0))),AND(E61&lt;&gt;"",NOT(AND(ISNUMBER(E61),E61&gt;=0))),AND(F61&lt;&gt;"",NOT(AND(ISNUMBER(F61),F61&gt;=0)))),"REVIEW COST / PAID",IF(AND(F61&lt;&gt;"",NOT(AND(ISNUMBER(E61),E61&gt;=0))),"ADD AGREED COST",IF(AND(ISNUMBER(J61),J61&lt;0),"OVERPAID",IF(AND(ISNUMBER(J61),J61=0,OR(G61&lt;&gt;"",H61&lt;&gt;"")),"CLEAR PAID INSTALMENT",IF(AND(OR(G61&lt;&gt;"",H61&lt;&gt;""),B61=""),"ADD ITEM / SUPPLIER",IF(AND(OR(G61&lt;&gt;"",H61&lt;&gt;""),NOT(AND(ISNUMBER(E61),E61&gt;=0))),"ADD AGREED COST",IF(AND(OR(G61&lt;&gt;"",H61&lt;&gt;""),NOT(AND(ISNUMBER(G61),G61&gt;=0))),"ADD / CHECK NEXT AMOUNT",IF(AND(OR(G61&lt;&gt;"",H61&lt;&gt;""),NOT(AND(ISNUMBER(H61),H61&gt;=1,H61&lt;=2958465,H61=IF(ISNUMBER(H61),INT(H61),0)))),"ADD / CHECK NEXT DATE",IF(AND(OR(G61&lt;&gt;"",H61&lt;&gt;""),OR(G61&lt;=0,G61&gt;J61)),"REVIEW INSTALMENT",IF(AND(ISNUMBER(J61),J61&gt;0,NOT(OR(G61&lt;&gt;"",H61&lt;&gt;""))),"ENTER NEXT PAYMENT",IF(AND(OR(G61&lt;&gt;"",H61&lt;&gt;""),H61&lt;TODAY()),"OVERDUE ENTERED PAYMENT","")))))))))))</f>
        <v/>
      </c>
      <c r="M61" s="12">
        <f>IF(AND(COUNTA(A61:I61)&gt;0,NOT(OR(AND(ISNUMBER(C61),C61&gt;=0),AND(ISNUMBER(D61),D61&gt;=0),AND(ISNUMBER(E61),E61&gt;=0)))),1,0)</f>
        <v>0</v>
      </c>
      <c r="N61" s="11">
        <f>IF(AND(AND(ISNUMBER(J61),J61&gt;0,OR(L61="",L61="OVERDUE ENTERED PAYMENT"),AND(ISNUMBER(G61),G61&gt;=0),G61&gt;0,AND(ISNUMBER(H61),H61&gt;=1,H61&lt;=2958465,H61=IF(ISNUMBER(H61),INT(H61),0))),H61&gt;=TODAY(),H61&lt;=TODAY()+30),G61,0)</f>
        <v>0</v>
      </c>
      <c r="O61" s="11">
        <f>IF(AND(AND(ISNUMBER(J61),J61&gt;0,OR(L61="",L61="OVERDUE ENTERED PAYMENT"),AND(ISNUMBER(G61),G61&gt;=0),G61&gt;0,AND(ISNUMBER(H61),H61&gt;=1,H61&lt;=2958465,H61=IF(ISNUMBER(H61),INT(H61),0))),H61&lt;TODAY()),G61,0)</f>
        <v>0</v>
      </c>
    </row>
    <row r="62" spans="1:15" ht="28" customHeight="1">
      <c r="A62" s="6"/>
      <c r="B62" s="6"/>
      <c r="C62" s="4"/>
      <c r="D62" s="4"/>
      <c r="E62" s="4"/>
      <c r="F62" s="4"/>
      <c r="G62" s="4"/>
      <c r="H62" s="10"/>
      <c r="I62" s="6"/>
      <c r="J62" s="11">
        <f>IF(AND(ISNUMBER(E62),E62&gt;=0),E62-IF(AND(ISNUMBER(F62),F62&gt;=0),F62,0),"")</f>
        <v/>
      </c>
      <c r="K62" s="11">
        <f>IF(AND(ISNUMBER(E62),E62&gt;=0),E62,IF(AND(ISNUMBER(D62),D62&gt;=0),D62,IF(AND(ISNUMBER(C62),C62&gt;=0),C62,"")))</f>
        <v/>
      </c>
      <c r="L62" s="12">
        <f>IF(OR(AND(C62&lt;&gt;"",NOT(AND(ISNUMBER(C62),C62&gt;=0))),AND(D62&lt;&gt;"",NOT(AND(ISNUMBER(D62),D62&gt;=0))),AND(E62&lt;&gt;"",NOT(AND(ISNUMBER(E62),E62&gt;=0))),AND(F62&lt;&gt;"",NOT(AND(ISNUMBER(F62),F62&gt;=0)))),"REVIEW COST / PAID",IF(AND(F62&lt;&gt;"",NOT(AND(ISNUMBER(E62),E62&gt;=0))),"ADD AGREED COST",IF(AND(ISNUMBER(J62),J62&lt;0),"OVERPAID",IF(AND(ISNUMBER(J62),J62=0,OR(G62&lt;&gt;"",H62&lt;&gt;"")),"CLEAR PAID INSTALMENT",IF(AND(OR(G62&lt;&gt;"",H62&lt;&gt;""),B62=""),"ADD ITEM / SUPPLIER",IF(AND(OR(G62&lt;&gt;"",H62&lt;&gt;""),NOT(AND(ISNUMBER(E62),E62&gt;=0))),"ADD AGREED COST",IF(AND(OR(G62&lt;&gt;"",H62&lt;&gt;""),NOT(AND(ISNUMBER(G62),G62&gt;=0))),"ADD / CHECK NEXT AMOUNT",IF(AND(OR(G62&lt;&gt;"",H62&lt;&gt;""),NOT(AND(ISNUMBER(H62),H62&gt;=1,H62&lt;=2958465,H62=IF(ISNUMBER(H62),INT(H62),0)))),"ADD / CHECK NEXT DATE",IF(AND(OR(G62&lt;&gt;"",H62&lt;&gt;""),OR(G62&lt;=0,G62&gt;J62)),"REVIEW INSTALMENT",IF(AND(ISNUMBER(J62),J62&gt;0,NOT(OR(G62&lt;&gt;"",H62&lt;&gt;""))),"ENTER NEXT PAYMENT",IF(AND(OR(G62&lt;&gt;"",H62&lt;&gt;""),H62&lt;TODAY()),"OVERDUE ENTERED PAYMENT","")))))))))))</f>
        <v/>
      </c>
      <c r="M62" s="12">
        <f>IF(AND(COUNTA(A62:I62)&gt;0,NOT(OR(AND(ISNUMBER(C62),C62&gt;=0),AND(ISNUMBER(D62),D62&gt;=0),AND(ISNUMBER(E62),E62&gt;=0)))),1,0)</f>
        <v>0</v>
      </c>
      <c r="N62" s="11">
        <f>IF(AND(AND(ISNUMBER(J62),J62&gt;0,OR(L62="",L62="OVERDUE ENTERED PAYMENT"),AND(ISNUMBER(G62),G62&gt;=0),G62&gt;0,AND(ISNUMBER(H62),H62&gt;=1,H62&lt;=2958465,H62=IF(ISNUMBER(H62),INT(H62),0))),H62&gt;=TODAY(),H62&lt;=TODAY()+30),G62,0)</f>
        <v>0</v>
      </c>
      <c r="O62" s="11">
        <f>IF(AND(AND(ISNUMBER(J62),J62&gt;0,OR(L62="",L62="OVERDUE ENTERED PAYMENT"),AND(ISNUMBER(G62),G62&gt;=0),G62&gt;0,AND(ISNUMBER(H62),H62&gt;=1,H62&lt;=2958465,H62=IF(ISNUMBER(H62),INT(H62),0))),H62&lt;TODAY()),G62,0)</f>
        <v>0</v>
      </c>
    </row>
    <row r="63" spans="1:15" ht="28" customHeight="1">
      <c r="A63" s="6"/>
      <c r="B63" s="6"/>
      <c r="C63" s="4"/>
      <c r="D63" s="4"/>
      <c r="E63" s="4"/>
      <c r="F63" s="4"/>
      <c r="G63" s="4"/>
      <c r="H63" s="10"/>
      <c r="I63" s="6"/>
      <c r="J63" s="11">
        <f>IF(AND(ISNUMBER(E63),E63&gt;=0),E63-IF(AND(ISNUMBER(F63),F63&gt;=0),F63,0),"")</f>
        <v/>
      </c>
      <c r="K63" s="11">
        <f>IF(AND(ISNUMBER(E63),E63&gt;=0),E63,IF(AND(ISNUMBER(D63),D63&gt;=0),D63,IF(AND(ISNUMBER(C63),C63&gt;=0),C63,"")))</f>
        <v/>
      </c>
      <c r="L63" s="12">
        <f>IF(OR(AND(C63&lt;&gt;"",NOT(AND(ISNUMBER(C63),C63&gt;=0))),AND(D63&lt;&gt;"",NOT(AND(ISNUMBER(D63),D63&gt;=0))),AND(E63&lt;&gt;"",NOT(AND(ISNUMBER(E63),E63&gt;=0))),AND(F63&lt;&gt;"",NOT(AND(ISNUMBER(F63),F63&gt;=0)))),"REVIEW COST / PAID",IF(AND(F63&lt;&gt;"",NOT(AND(ISNUMBER(E63),E63&gt;=0))),"ADD AGREED COST",IF(AND(ISNUMBER(J63),J63&lt;0),"OVERPAID",IF(AND(ISNUMBER(J63),J63=0,OR(G63&lt;&gt;"",H63&lt;&gt;"")),"CLEAR PAID INSTALMENT",IF(AND(OR(G63&lt;&gt;"",H63&lt;&gt;""),B63=""),"ADD ITEM / SUPPLIER",IF(AND(OR(G63&lt;&gt;"",H63&lt;&gt;""),NOT(AND(ISNUMBER(E63),E63&gt;=0))),"ADD AGREED COST",IF(AND(OR(G63&lt;&gt;"",H63&lt;&gt;""),NOT(AND(ISNUMBER(G63),G63&gt;=0))),"ADD / CHECK NEXT AMOUNT",IF(AND(OR(G63&lt;&gt;"",H63&lt;&gt;""),NOT(AND(ISNUMBER(H63),H63&gt;=1,H63&lt;=2958465,H63=IF(ISNUMBER(H63),INT(H63),0)))),"ADD / CHECK NEXT DATE",IF(AND(OR(G63&lt;&gt;"",H63&lt;&gt;""),OR(G63&lt;=0,G63&gt;J63)),"REVIEW INSTALMENT",IF(AND(ISNUMBER(J63),J63&gt;0,NOT(OR(G63&lt;&gt;"",H63&lt;&gt;""))),"ENTER NEXT PAYMENT",IF(AND(OR(G63&lt;&gt;"",H63&lt;&gt;""),H63&lt;TODAY()),"OVERDUE ENTERED PAYMENT","")))))))))))</f>
        <v/>
      </c>
      <c r="M63" s="12">
        <f>IF(AND(COUNTA(A63:I63)&gt;0,NOT(OR(AND(ISNUMBER(C63),C63&gt;=0),AND(ISNUMBER(D63),D63&gt;=0),AND(ISNUMBER(E63),E63&gt;=0)))),1,0)</f>
        <v>0</v>
      </c>
      <c r="N63" s="11">
        <f>IF(AND(AND(ISNUMBER(J63),J63&gt;0,OR(L63="",L63="OVERDUE ENTERED PAYMENT"),AND(ISNUMBER(G63),G63&gt;=0),G63&gt;0,AND(ISNUMBER(H63),H63&gt;=1,H63&lt;=2958465,H63=IF(ISNUMBER(H63),INT(H63),0))),H63&gt;=TODAY(),H63&lt;=TODAY()+30),G63,0)</f>
        <v>0</v>
      </c>
      <c r="O63" s="11">
        <f>IF(AND(AND(ISNUMBER(J63),J63&gt;0,OR(L63="",L63="OVERDUE ENTERED PAYMENT"),AND(ISNUMBER(G63),G63&gt;=0),G63&gt;0,AND(ISNUMBER(H63),H63&gt;=1,H63&lt;=2958465,H63=IF(ISNUMBER(H63),INT(H63),0))),H63&lt;TODAY()),G63,0)</f>
        <v>0</v>
      </c>
    </row>
    <row r="64" spans="1:15" ht="28" customHeight="1">
      <c r="A64" s="6"/>
      <c r="B64" s="6"/>
      <c r="C64" s="4"/>
      <c r="D64" s="4"/>
      <c r="E64" s="4"/>
      <c r="F64" s="4"/>
      <c r="G64" s="4"/>
      <c r="H64" s="10"/>
      <c r="I64" s="6"/>
      <c r="J64" s="11">
        <f>IF(AND(ISNUMBER(E64),E64&gt;=0),E64-IF(AND(ISNUMBER(F64),F64&gt;=0),F64,0),"")</f>
        <v/>
      </c>
      <c r="K64" s="11">
        <f>IF(AND(ISNUMBER(E64),E64&gt;=0),E64,IF(AND(ISNUMBER(D64),D64&gt;=0),D64,IF(AND(ISNUMBER(C64),C64&gt;=0),C64,"")))</f>
        <v/>
      </c>
      <c r="L64" s="12">
        <f>IF(OR(AND(C64&lt;&gt;"",NOT(AND(ISNUMBER(C64),C64&gt;=0))),AND(D64&lt;&gt;"",NOT(AND(ISNUMBER(D64),D64&gt;=0))),AND(E64&lt;&gt;"",NOT(AND(ISNUMBER(E64),E64&gt;=0))),AND(F64&lt;&gt;"",NOT(AND(ISNUMBER(F64),F64&gt;=0)))),"REVIEW COST / PAID",IF(AND(F64&lt;&gt;"",NOT(AND(ISNUMBER(E64),E64&gt;=0))),"ADD AGREED COST",IF(AND(ISNUMBER(J64),J64&lt;0),"OVERPAID",IF(AND(ISNUMBER(J64),J64=0,OR(G64&lt;&gt;"",H64&lt;&gt;"")),"CLEAR PAID INSTALMENT",IF(AND(OR(G64&lt;&gt;"",H64&lt;&gt;""),B64=""),"ADD ITEM / SUPPLIER",IF(AND(OR(G64&lt;&gt;"",H64&lt;&gt;""),NOT(AND(ISNUMBER(E64),E64&gt;=0))),"ADD AGREED COST",IF(AND(OR(G64&lt;&gt;"",H64&lt;&gt;""),NOT(AND(ISNUMBER(G64),G64&gt;=0))),"ADD / CHECK NEXT AMOUNT",IF(AND(OR(G64&lt;&gt;"",H64&lt;&gt;""),NOT(AND(ISNUMBER(H64),H64&gt;=1,H64&lt;=2958465,H64=IF(ISNUMBER(H64),INT(H64),0)))),"ADD / CHECK NEXT DATE",IF(AND(OR(G64&lt;&gt;"",H64&lt;&gt;""),OR(G64&lt;=0,G64&gt;J64)),"REVIEW INSTALMENT",IF(AND(ISNUMBER(J64),J64&gt;0,NOT(OR(G64&lt;&gt;"",H64&lt;&gt;""))),"ENTER NEXT PAYMENT",IF(AND(OR(G64&lt;&gt;"",H64&lt;&gt;""),H64&lt;TODAY()),"OVERDUE ENTERED PAYMENT","")))))))))))</f>
        <v/>
      </c>
      <c r="M64" s="12">
        <f>IF(AND(COUNTA(A64:I64)&gt;0,NOT(OR(AND(ISNUMBER(C64),C64&gt;=0),AND(ISNUMBER(D64),D64&gt;=0),AND(ISNUMBER(E64),E64&gt;=0)))),1,0)</f>
        <v>0</v>
      </c>
      <c r="N64" s="11">
        <f>IF(AND(AND(ISNUMBER(J64),J64&gt;0,OR(L64="",L64="OVERDUE ENTERED PAYMENT"),AND(ISNUMBER(G64),G64&gt;=0),G64&gt;0,AND(ISNUMBER(H64),H64&gt;=1,H64&lt;=2958465,H64=IF(ISNUMBER(H64),INT(H64),0))),H64&gt;=TODAY(),H64&lt;=TODAY()+30),G64,0)</f>
        <v>0</v>
      </c>
      <c r="O64" s="11">
        <f>IF(AND(AND(ISNUMBER(J64),J64&gt;0,OR(L64="",L64="OVERDUE ENTERED PAYMENT"),AND(ISNUMBER(G64),G64&gt;=0),G64&gt;0,AND(ISNUMBER(H64),H64&gt;=1,H64&lt;=2958465,H64=IF(ISNUMBER(H64),INT(H64),0))),H64&lt;TODAY()),G64,0)</f>
        <v>0</v>
      </c>
    </row>
    <row r="65" spans="1:15" ht="28" customHeight="1">
      <c r="A65" s="6"/>
      <c r="B65" s="6"/>
      <c r="C65" s="4"/>
      <c r="D65" s="4"/>
      <c r="E65" s="4"/>
      <c r="F65" s="4"/>
      <c r="G65" s="4"/>
      <c r="H65" s="10"/>
      <c r="I65" s="6"/>
      <c r="J65" s="11">
        <f>IF(AND(ISNUMBER(E65),E65&gt;=0),E65-IF(AND(ISNUMBER(F65),F65&gt;=0),F65,0),"")</f>
        <v/>
      </c>
      <c r="K65" s="11">
        <f>IF(AND(ISNUMBER(E65),E65&gt;=0),E65,IF(AND(ISNUMBER(D65),D65&gt;=0),D65,IF(AND(ISNUMBER(C65),C65&gt;=0),C65,"")))</f>
        <v/>
      </c>
      <c r="L65" s="12">
        <f>IF(OR(AND(C65&lt;&gt;"",NOT(AND(ISNUMBER(C65),C65&gt;=0))),AND(D65&lt;&gt;"",NOT(AND(ISNUMBER(D65),D65&gt;=0))),AND(E65&lt;&gt;"",NOT(AND(ISNUMBER(E65),E65&gt;=0))),AND(F65&lt;&gt;"",NOT(AND(ISNUMBER(F65),F65&gt;=0)))),"REVIEW COST / PAID",IF(AND(F65&lt;&gt;"",NOT(AND(ISNUMBER(E65),E65&gt;=0))),"ADD AGREED COST",IF(AND(ISNUMBER(J65),J65&lt;0),"OVERPAID",IF(AND(ISNUMBER(J65),J65=0,OR(G65&lt;&gt;"",H65&lt;&gt;"")),"CLEAR PAID INSTALMENT",IF(AND(OR(G65&lt;&gt;"",H65&lt;&gt;""),B65=""),"ADD ITEM / SUPPLIER",IF(AND(OR(G65&lt;&gt;"",H65&lt;&gt;""),NOT(AND(ISNUMBER(E65),E65&gt;=0))),"ADD AGREED COST",IF(AND(OR(G65&lt;&gt;"",H65&lt;&gt;""),NOT(AND(ISNUMBER(G65),G65&gt;=0))),"ADD / CHECK NEXT AMOUNT",IF(AND(OR(G65&lt;&gt;"",H65&lt;&gt;""),NOT(AND(ISNUMBER(H65),H65&gt;=1,H65&lt;=2958465,H65=IF(ISNUMBER(H65),INT(H65),0)))),"ADD / CHECK NEXT DATE",IF(AND(OR(G65&lt;&gt;"",H65&lt;&gt;""),OR(G65&lt;=0,G65&gt;J65)),"REVIEW INSTALMENT",IF(AND(ISNUMBER(J65),J65&gt;0,NOT(OR(G65&lt;&gt;"",H65&lt;&gt;""))),"ENTER NEXT PAYMENT",IF(AND(OR(G65&lt;&gt;"",H65&lt;&gt;""),H65&lt;TODAY()),"OVERDUE ENTERED PAYMENT","")))))))))))</f>
        <v/>
      </c>
      <c r="M65" s="12">
        <f>IF(AND(COUNTA(A65:I65)&gt;0,NOT(OR(AND(ISNUMBER(C65),C65&gt;=0),AND(ISNUMBER(D65),D65&gt;=0),AND(ISNUMBER(E65),E65&gt;=0)))),1,0)</f>
        <v>0</v>
      </c>
      <c r="N65" s="11">
        <f>IF(AND(AND(ISNUMBER(J65),J65&gt;0,OR(L65="",L65="OVERDUE ENTERED PAYMENT"),AND(ISNUMBER(G65),G65&gt;=0),G65&gt;0,AND(ISNUMBER(H65),H65&gt;=1,H65&lt;=2958465,H65=IF(ISNUMBER(H65),INT(H65),0))),H65&gt;=TODAY(),H65&lt;=TODAY()+30),G65,0)</f>
        <v>0</v>
      </c>
      <c r="O65" s="11">
        <f>IF(AND(AND(ISNUMBER(J65),J65&gt;0,OR(L65="",L65="OVERDUE ENTERED PAYMENT"),AND(ISNUMBER(G65),G65&gt;=0),G65&gt;0,AND(ISNUMBER(H65),H65&gt;=1,H65&lt;=2958465,H65=IF(ISNUMBER(H65),INT(H65),0))),H65&lt;TODAY()),G65,0)</f>
        <v>0</v>
      </c>
    </row>
    <row r="66" spans="1:15" ht="28" customHeight="1">
      <c r="A66" s="6"/>
      <c r="B66" s="6"/>
      <c r="C66" s="4"/>
      <c r="D66" s="4"/>
      <c r="E66" s="4"/>
      <c r="F66" s="4"/>
      <c r="G66" s="4"/>
      <c r="H66" s="10"/>
      <c r="I66" s="6"/>
      <c r="J66" s="11">
        <f>IF(AND(ISNUMBER(E66),E66&gt;=0),E66-IF(AND(ISNUMBER(F66),F66&gt;=0),F66,0),"")</f>
        <v/>
      </c>
      <c r="K66" s="11">
        <f>IF(AND(ISNUMBER(E66),E66&gt;=0),E66,IF(AND(ISNUMBER(D66),D66&gt;=0),D66,IF(AND(ISNUMBER(C66),C66&gt;=0),C66,"")))</f>
        <v/>
      </c>
      <c r="L66" s="12">
        <f>IF(OR(AND(C66&lt;&gt;"",NOT(AND(ISNUMBER(C66),C66&gt;=0))),AND(D66&lt;&gt;"",NOT(AND(ISNUMBER(D66),D66&gt;=0))),AND(E66&lt;&gt;"",NOT(AND(ISNUMBER(E66),E66&gt;=0))),AND(F66&lt;&gt;"",NOT(AND(ISNUMBER(F66),F66&gt;=0)))),"REVIEW COST / PAID",IF(AND(F66&lt;&gt;"",NOT(AND(ISNUMBER(E66),E66&gt;=0))),"ADD AGREED COST",IF(AND(ISNUMBER(J66),J66&lt;0),"OVERPAID",IF(AND(ISNUMBER(J66),J66=0,OR(G66&lt;&gt;"",H66&lt;&gt;"")),"CLEAR PAID INSTALMENT",IF(AND(OR(G66&lt;&gt;"",H66&lt;&gt;""),B66=""),"ADD ITEM / SUPPLIER",IF(AND(OR(G66&lt;&gt;"",H66&lt;&gt;""),NOT(AND(ISNUMBER(E66),E66&gt;=0))),"ADD AGREED COST",IF(AND(OR(G66&lt;&gt;"",H66&lt;&gt;""),NOT(AND(ISNUMBER(G66),G66&gt;=0))),"ADD / CHECK NEXT AMOUNT",IF(AND(OR(G66&lt;&gt;"",H66&lt;&gt;""),NOT(AND(ISNUMBER(H66),H66&gt;=1,H66&lt;=2958465,H66=IF(ISNUMBER(H66),INT(H66),0)))),"ADD / CHECK NEXT DATE",IF(AND(OR(G66&lt;&gt;"",H66&lt;&gt;""),OR(G66&lt;=0,G66&gt;J66)),"REVIEW INSTALMENT",IF(AND(ISNUMBER(J66),J66&gt;0,NOT(OR(G66&lt;&gt;"",H66&lt;&gt;""))),"ENTER NEXT PAYMENT",IF(AND(OR(G66&lt;&gt;"",H66&lt;&gt;""),H66&lt;TODAY()),"OVERDUE ENTERED PAYMENT","")))))))))))</f>
        <v/>
      </c>
      <c r="M66" s="12">
        <f>IF(AND(COUNTA(A66:I66)&gt;0,NOT(OR(AND(ISNUMBER(C66),C66&gt;=0),AND(ISNUMBER(D66),D66&gt;=0),AND(ISNUMBER(E66),E66&gt;=0)))),1,0)</f>
        <v>0</v>
      </c>
      <c r="N66" s="11">
        <f>IF(AND(AND(ISNUMBER(J66),J66&gt;0,OR(L66="",L66="OVERDUE ENTERED PAYMENT"),AND(ISNUMBER(G66),G66&gt;=0),G66&gt;0,AND(ISNUMBER(H66),H66&gt;=1,H66&lt;=2958465,H66=IF(ISNUMBER(H66),INT(H66),0))),H66&gt;=TODAY(),H66&lt;=TODAY()+30),G66,0)</f>
        <v>0</v>
      </c>
      <c r="O66" s="11">
        <f>IF(AND(AND(ISNUMBER(J66),J66&gt;0,OR(L66="",L66="OVERDUE ENTERED PAYMENT"),AND(ISNUMBER(G66),G66&gt;=0),G66&gt;0,AND(ISNUMBER(H66),H66&gt;=1,H66&lt;=2958465,H66=IF(ISNUMBER(H66),INT(H66),0))),H66&lt;TODAY()),G66,0)</f>
        <v>0</v>
      </c>
    </row>
    <row r="67" spans="1:15" ht="28" customHeight="1">
      <c r="A67" s="6"/>
      <c r="B67" s="6"/>
      <c r="C67" s="4"/>
      <c r="D67" s="4"/>
      <c r="E67" s="4"/>
      <c r="F67" s="4"/>
      <c r="G67" s="4"/>
      <c r="H67" s="10"/>
      <c r="I67" s="6"/>
      <c r="J67" s="11">
        <f>IF(AND(ISNUMBER(E67),E67&gt;=0),E67-IF(AND(ISNUMBER(F67),F67&gt;=0),F67,0),"")</f>
        <v/>
      </c>
      <c r="K67" s="11">
        <f>IF(AND(ISNUMBER(E67),E67&gt;=0),E67,IF(AND(ISNUMBER(D67),D67&gt;=0),D67,IF(AND(ISNUMBER(C67),C67&gt;=0),C67,"")))</f>
        <v/>
      </c>
      <c r="L67" s="12">
        <f>IF(OR(AND(C67&lt;&gt;"",NOT(AND(ISNUMBER(C67),C67&gt;=0))),AND(D67&lt;&gt;"",NOT(AND(ISNUMBER(D67),D67&gt;=0))),AND(E67&lt;&gt;"",NOT(AND(ISNUMBER(E67),E67&gt;=0))),AND(F67&lt;&gt;"",NOT(AND(ISNUMBER(F67),F67&gt;=0)))),"REVIEW COST / PAID",IF(AND(F67&lt;&gt;"",NOT(AND(ISNUMBER(E67),E67&gt;=0))),"ADD AGREED COST",IF(AND(ISNUMBER(J67),J67&lt;0),"OVERPAID",IF(AND(ISNUMBER(J67),J67=0,OR(G67&lt;&gt;"",H67&lt;&gt;"")),"CLEAR PAID INSTALMENT",IF(AND(OR(G67&lt;&gt;"",H67&lt;&gt;""),B67=""),"ADD ITEM / SUPPLIER",IF(AND(OR(G67&lt;&gt;"",H67&lt;&gt;""),NOT(AND(ISNUMBER(E67),E67&gt;=0))),"ADD AGREED COST",IF(AND(OR(G67&lt;&gt;"",H67&lt;&gt;""),NOT(AND(ISNUMBER(G67),G67&gt;=0))),"ADD / CHECK NEXT AMOUNT",IF(AND(OR(G67&lt;&gt;"",H67&lt;&gt;""),NOT(AND(ISNUMBER(H67),H67&gt;=1,H67&lt;=2958465,H67=IF(ISNUMBER(H67),INT(H67),0)))),"ADD / CHECK NEXT DATE",IF(AND(OR(G67&lt;&gt;"",H67&lt;&gt;""),OR(G67&lt;=0,G67&gt;J67)),"REVIEW INSTALMENT",IF(AND(ISNUMBER(J67),J67&gt;0,NOT(OR(G67&lt;&gt;"",H67&lt;&gt;""))),"ENTER NEXT PAYMENT",IF(AND(OR(G67&lt;&gt;"",H67&lt;&gt;""),H67&lt;TODAY()),"OVERDUE ENTERED PAYMENT","")))))))))))</f>
        <v/>
      </c>
      <c r="M67" s="12">
        <f>IF(AND(COUNTA(A67:I67)&gt;0,NOT(OR(AND(ISNUMBER(C67),C67&gt;=0),AND(ISNUMBER(D67),D67&gt;=0),AND(ISNUMBER(E67),E67&gt;=0)))),1,0)</f>
        <v>0</v>
      </c>
      <c r="N67" s="11">
        <f>IF(AND(AND(ISNUMBER(J67),J67&gt;0,OR(L67="",L67="OVERDUE ENTERED PAYMENT"),AND(ISNUMBER(G67),G67&gt;=0),G67&gt;0,AND(ISNUMBER(H67),H67&gt;=1,H67&lt;=2958465,H67=IF(ISNUMBER(H67),INT(H67),0))),H67&gt;=TODAY(),H67&lt;=TODAY()+30),G67,0)</f>
        <v>0</v>
      </c>
      <c r="O67" s="11">
        <f>IF(AND(AND(ISNUMBER(J67),J67&gt;0,OR(L67="",L67="OVERDUE ENTERED PAYMENT"),AND(ISNUMBER(G67),G67&gt;=0),G67&gt;0,AND(ISNUMBER(H67),H67&gt;=1,H67&lt;=2958465,H67=IF(ISNUMBER(H67),INT(H67),0))),H67&lt;TODAY()),G67,0)</f>
        <v>0</v>
      </c>
    </row>
    <row r="68" spans="1:15" ht="28" customHeight="1">
      <c r="A68" s="6"/>
      <c r="B68" s="6"/>
      <c r="C68" s="4"/>
      <c r="D68" s="4"/>
      <c r="E68" s="4"/>
      <c r="F68" s="4"/>
      <c r="G68" s="4"/>
      <c r="H68" s="10"/>
      <c r="I68" s="6"/>
      <c r="J68" s="11">
        <f>IF(AND(ISNUMBER(E68),E68&gt;=0),E68-IF(AND(ISNUMBER(F68),F68&gt;=0),F68,0),"")</f>
        <v/>
      </c>
      <c r="K68" s="11">
        <f>IF(AND(ISNUMBER(E68),E68&gt;=0),E68,IF(AND(ISNUMBER(D68),D68&gt;=0),D68,IF(AND(ISNUMBER(C68),C68&gt;=0),C68,"")))</f>
        <v/>
      </c>
      <c r="L68" s="12">
        <f>IF(OR(AND(C68&lt;&gt;"",NOT(AND(ISNUMBER(C68),C68&gt;=0))),AND(D68&lt;&gt;"",NOT(AND(ISNUMBER(D68),D68&gt;=0))),AND(E68&lt;&gt;"",NOT(AND(ISNUMBER(E68),E68&gt;=0))),AND(F68&lt;&gt;"",NOT(AND(ISNUMBER(F68),F68&gt;=0)))),"REVIEW COST / PAID",IF(AND(F68&lt;&gt;"",NOT(AND(ISNUMBER(E68),E68&gt;=0))),"ADD AGREED COST",IF(AND(ISNUMBER(J68),J68&lt;0),"OVERPAID",IF(AND(ISNUMBER(J68),J68=0,OR(G68&lt;&gt;"",H68&lt;&gt;"")),"CLEAR PAID INSTALMENT",IF(AND(OR(G68&lt;&gt;"",H68&lt;&gt;""),B68=""),"ADD ITEM / SUPPLIER",IF(AND(OR(G68&lt;&gt;"",H68&lt;&gt;""),NOT(AND(ISNUMBER(E68),E68&gt;=0))),"ADD AGREED COST",IF(AND(OR(G68&lt;&gt;"",H68&lt;&gt;""),NOT(AND(ISNUMBER(G68),G68&gt;=0))),"ADD / CHECK NEXT AMOUNT",IF(AND(OR(G68&lt;&gt;"",H68&lt;&gt;""),NOT(AND(ISNUMBER(H68),H68&gt;=1,H68&lt;=2958465,H68=IF(ISNUMBER(H68),INT(H68),0)))),"ADD / CHECK NEXT DATE",IF(AND(OR(G68&lt;&gt;"",H68&lt;&gt;""),OR(G68&lt;=0,G68&gt;J68)),"REVIEW INSTALMENT",IF(AND(ISNUMBER(J68),J68&gt;0,NOT(OR(G68&lt;&gt;"",H68&lt;&gt;""))),"ENTER NEXT PAYMENT",IF(AND(OR(G68&lt;&gt;"",H68&lt;&gt;""),H68&lt;TODAY()),"OVERDUE ENTERED PAYMENT","")))))))))))</f>
        <v/>
      </c>
      <c r="M68" s="12">
        <f>IF(AND(COUNTA(A68:I68)&gt;0,NOT(OR(AND(ISNUMBER(C68),C68&gt;=0),AND(ISNUMBER(D68),D68&gt;=0),AND(ISNUMBER(E68),E68&gt;=0)))),1,0)</f>
        <v>0</v>
      </c>
      <c r="N68" s="11">
        <f>IF(AND(AND(ISNUMBER(J68),J68&gt;0,OR(L68="",L68="OVERDUE ENTERED PAYMENT"),AND(ISNUMBER(G68),G68&gt;=0),G68&gt;0,AND(ISNUMBER(H68),H68&gt;=1,H68&lt;=2958465,H68=IF(ISNUMBER(H68),INT(H68),0))),H68&gt;=TODAY(),H68&lt;=TODAY()+30),G68,0)</f>
        <v>0</v>
      </c>
      <c r="O68" s="11">
        <f>IF(AND(AND(ISNUMBER(J68),J68&gt;0,OR(L68="",L68="OVERDUE ENTERED PAYMENT"),AND(ISNUMBER(G68),G68&gt;=0),G68&gt;0,AND(ISNUMBER(H68),H68&gt;=1,H68&lt;=2958465,H68=IF(ISNUMBER(H68),INT(H68),0))),H68&lt;TODAY()),G68,0)</f>
        <v>0</v>
      </c>
    </row>
    <row r="69" spans="1:15" ht="28" customHeight="1">
      <c r="A69" s="6"/>
      <c r="B69" s="6"/>
      <c r="C69" s="4"/>
      <c r="D69" s="4"/>
      <c r="E69" s="4"/>
      <c r="F69" s="4"/>
      <c r="G69" s="4"/>
      <c r="H69" s="10"/>
      <c r="I69" s="6"/>
      <c r="J69" s="11">
        <f>IF(AND(ISNUMBER(E69),E69&gt;=0),E69-IF(AND(ISNUMBER(F69),F69&gt;=0),F69,0),"")</f>
        <v/>
      </c>
      <c r="K69" s="11">
        <f>IF(AND(ISNUMBER(E69),E69&gt;=0),E69,IF(AND(ISNUMBER(D69),D69&gt;=0),D69,IF(AND(ISNUMBER(C69),C69&gt;=0),C69,"")))</f>
        <v/>
      </c>
      <c r="L69" s="12">
        <f>IF(OR(AND(C69&lt;&gt;"",NOT(AND(ISNUMBER(C69),C69&gt;=0))),AND(D69&lt;&gt;"",NOT(AND(ISNUMBER(D69),D69&gt;=0))),AND(E69&lt;&gt;"",NOT(AND(ISNUMBER(E69),E69&gt;=0))),AND(F69&lt;&gt;"",NOT(AND(ISNUMBER(F69),F69&gt;=0)))),"REVIEW COST / PAID",IF(AND(F69&lt;&gt;"",NOT(AND(ISNUMBER(E69),E69&gt;=0))),"ADD AGREED COST",IF(AND(ISNUMBER(J69),J69&lt;0),"OVERPAID",IF(AND(ISNUMBER(J69),J69=0,OR(G69&lt;&gt;"",H69&lt;&gt;"")),"CLEAR PAID INSTALMENT",IF(AND(OR(G69&lt;&gt;"",H69&lt;&gt;""),B69=""),"ADD ITEM / SUPPLIER",IF(AND(OR(G69&lt;&gt;"",H69&lt;&gt;""),NOT(AND(ISNUMBER(E69),E69&gt;=0))),"ADD AGREED COST",IF(AND(OR(G69&lt;&gt;"",H69&lt;&gt;""),NOT(AND(ISNUMBER(G69),G69&gt;=0))),"ADD / CHECK NEXT AMOUNT",IF(AND(OR(G69&lt;&gt;"",H69&lt;&gt;""),NOT(AND(ISNUMBER(H69),H69&gt;=1,H69&lt;=2958465,H69=IF(ISNUMBER(H69),INT(H69),0)))),"ADD / CHECK NEXT DATE",IF(AND(OR(G69&lt;&gt;"",H69&lt;&gt;""),OR(G69&lt;=0,G69&gt;J69)),"REVIEW INSTALMENT",IF(AND(ISNUMBER(J69),J69&gt;0,NOT(OR(G69&lt;&gt;"",H69&lt;&gt;""))),"ENTER NEXT PAYMENT",IF(AND(OR(G69&lt;&gt;"",H69&lt;&gt;""),H69&lt;TODAY()),"OVERDUE ENTERED PAYMENT","")))))))))))</f>
        <v/>
      </c>
      <c r="M69" s="12">
        <f>IF(AND(COUNTA(A69:I69)&gt;0,NOT(OR(AND(ISNUMBER(C69),C69&gt;=0),AND(ISNUMBER(D69),D69&gt;=0),AND(ISNUMBER(E69),E69&gt;=0)))),1,0)</f>
        <v>0</v>
      </c>
      <c r="N69" s="11">
        <f>IF(AND(AND(ISNUMBER(J69),J69&gt;0,OR(L69="",L69="OVERDUE ENTERED PAYMENT"),AND(ISNUMBER(G69),G69&gt;=0),G69&gt;0,AND(ISNUMBER(H69),H69&gt;=1,H69&lt;=2958465,H69=IF(ISNUMBER(H69),INT(H69),0))),H69&gt;=TODAY(),H69&lt;=TODAY()+30),G69,0)</f>
        <v>0</v>
      </c>
      <c r="O69" s="11">
        <f>IF(AND(AND(ISNUMBER(J69),J69&gt;0,OR(L69="",L69="OVERDUE ENTERED PAYMENT"),AND(ISNUMBER(G69),G69&gt;=0),G69&gt;0,AND(ISNUMBER(H69),H69&gt;=1,H69&lt;=2958465,H69=IF(ISNUMBER(H69),INT(H69),0))),H69&lt;TODAY()),G69,0)</f>
        <v>0</v>
      </c>
    </row>
    <row r="70" spans="1:15" ht="28" customHeight="1">
      <c r="A70" s="6"/>
      <c r="B70" s="6"/>
      <c r="C70" s="4"/>
      <c r="D70" s="4"/>
      <c r="E70" s="4"/>
      <c r="F70" s="4"/>
      <c r="G70" s="4"/>
      <c r="H70" s="10"/>
      <c r="I70" s="6"/>
      <c r="J70" s="11">
        <f>IF(AND(ISNUMBER(E70),E70&gt;=0),E70-IF(AND(ISNUMBER(F70),F70&gt;=0),F70,0),"")</f>
        <v/>
      </c>
      <c r="K70" s="11">
        <f>IF(AND(ISNUMBER(E70),E70&gt;=0),E70,IF(AND(ISNUMBER(D70),D70&gt;=0),D70,IF(AND(ISNUMBER(C70),C70&gt;=0),C70,"")))</f>
        <v/>
      </c>
      <c r="L70" s="12">
        <f>IF(OR(AND(C70&lt;&gt;"",NOT(AND(ISNUMBER(C70),C70&gt;=0))),AND(D70&lt;&gt;"",NOT(AND(ISNUMBER(D70),D70&gt;=0))),AND(E70&lt;&gt;"",NOT(AND(ISNUMBER(E70),E70&gt;=0))),AND(F70&lt;&gt;"",NOT(AND(ISNUMBER(F70),F70&gt;=0)))),"REVIEW COST / PAID",IF(AND(F70&lt;&gt;"",NOT(AND(ISNUMBER(E70),E70&gt;=0))),"ADD AGREED COST",IF(AND(ISNUMBER(J70),J70&lt;0),"OVERPAID",IF(AND(ISNUMBER(J70),J70=0,OR(G70&lt;&gt;"",H70&lt;&gt;"")),"CLEAR PAID INSTALMENT",IF(AND(OR(G70&lt;&gt;"",H70&lt;&gt;""),B70=""),"ADD ITEM / SUPPLIER",IF(AND(OR(G70&lt;&gt;"",H70&lt;&gt;""),NOT(AND(ISNUMBER(E70),E70&gt;=0))),"ADD AGREED COST",IF(AND(OR(G70&lt;&gt;"",H70&lt;&gt;""),NOT(AND(ISNUMBER(G70),G70&gt;=0))),"ADD / CHECK NEXT AMOUNT",IF(AND(OR(G70&lt;&gt;"",H70&lt;&gt;""),NOT(AND(ISNUMBER(H70),H70&gt;=1,H70&lt;=2958465,H70=IF(ISNUMBER(H70),INT(H70),0)))),"ADD / CHECK NEXT DATE",IF(AND(OR(G70&lt;&gt;"",H70&lt;&gt;""),OR(G70&lt;=0,G70&gt;J70)),"REVIEW INSTALMENT",IF(AND(ISNUMBER(J70),J70&gt;0,NOT(OR(G70&lt;&gt;"",H70&lt;&gt;""))),"ENTER NEXT PAYMENT",IF(AND(OR(G70&lt;&gt;"",H70&lt;&gt;""),H70&lt;TODAY()),"OVERDUE ENTERED PAYMENT","")))))))))))</f>
        <v/>
      </c>
      <c r="M70" s="12">
        <f>IF(AND(COUNTA(A70:I70)&gt;0,NOT(OR(AND(ISNUMBER(C70),C70&gt;=0),AND(ISNUMBER(D70),D70&gt;=0),AND(ISNUMBER(E70),E70&gt;=0)))),1,0)</f>
        <v>0</v>
      </c>
      <c r="N70" s="11">
        <f>IF(AND(AND(ISNUMBER(J70),J70&gt;0,OR(L70="",L70="OVERDUE ENTERED PAYMENT"),AND(ISNUMBER(G70),G70&gt;=0),G70&gt;0,AND(ISNUMBER(H70),H70&gt;=1,H70&lt;=2958465,H70=IF(ISNUMBER(H70),INT(H70),0))),H70&gt;=TODAY(),H70&lt;=TODAY()+30),G70,0)</f>
        <v>0</v>
      </c>
      <c r="O70" s="11">
        <f>IF(AND(AND(ISNUMBER(J70),J70&gt;0,OR(L70="",L70="OVERDUE ENTERED PAYMENT"),AND(ISNUMBER(G70),G70&gt;=0),G70&gt;0,AND(ISNUMBER(H70),H70&gt;=1,H70&lt;=2958465,H70=IF(ISNUMBER(H70),INT(H70),0))),H70&lt;TODAY()),G70,0)</f>
        <v>0</v>
      </c>
    </row>
    <row r="71" spans="1:15" ht="28" customHeight="1">
      <c r="A71" s="6"/>
      <c r="B71" s="6"/>
      <c r="C71" s="4"/>
      <c r="D71" s="4"/>
      <c r="E71" s="4"/>
      <c r="F71" s="4"/>
      <c r="G71" s="4"/>
      <c r="H71" s="10"/>
      <c r="I71" s="6"/>
      <c r="J71" s="11">
        <f>IF(AND(ISNUMBER(E71),E71&gt;=0),E71-IF(AND(ISNUMBER(F71),F71&gt;=0),F71,0),"")</f>
        <v/>
      </c>
      <c r="K71" s="11">
        <f>IF(AND(ISNUMBER(E71),E71&gt;=0),E71,IF(AND(ISNUMBER(D71),D71&gt;=0),D71,IF(AND(ISNUMBER(C71),C71&gt;=0),C71,"")))</f>
        <v/>
      </c>
      <c r="L71" s="12">
        <f>IF(OR(AND(C71&lt;&gt;"",NOT(AND(ISNUMBER(C71),C71&gt;=0))),AND(D71&lt;&gt;"",NOT(AND(ISNUMBER(D71),D71&gt;=0))),AND(E71&lt;&gt;"",NOT(AND(ISNUMBER(E71),E71&gt;=0))),AND(F71&lt;&gt;"",NOT(AND(ISNUMBER(F71),F71&gt;=0)))),"REVIEW COST / PAID",IF(AND(F71&lt;&gt;"",NOT(AND(ISNUMBER(E71),E71&gt;=0))),"ADD AGREED COST",IF(AND(ISNUMBER(J71),J71&lt;0),"OVERPAID",IF(AND(ISNUMBER(J71),J71=0,OR(G71&lt;&gt;"",H71&lt;&gt;"")),"CLEAR PAID INSTALMENT",IF(AND(OR(G71&lt;&gt;"",H71&lt;&gt;""),B71=""),"ADD ITEM / SUPPLIER",IF(AND(OR(G71&lt;&gt;"",H71&lt;&gt;""),NOT(AND(ISNUMBER(E71),E71&gt;=0))),"ADD AGREED COST",IF(AND(OR(G71&lt;&gt;"",H71&lt;&gt;""),NOT(AND(ISNUMBER(G71),G71&gt;=0))),"ADD / CHECK NEXT AMOUNT",IF(AND(OR(G71&lt;&gt;"",H71&lt;&gt;""),NOT(AND(ISNUMBER(H71),H71&gt;=1,H71&lt;=2958465,H71=IF(ISNUMBER(H71),INT(H71),0)))),"ADD / CHECK NEXT DATE",IF(AND(OR(G71&lt;&gt;"",H71&lt;&gt;""),OR(G71&lt;=0,G71&gt;J71)),"REVIEW INSTALMENT",IF(AND(ISNUMBER(J71),J71&gt;0,NOT(OR(G71&lt;&gt;"",H71&lt;&gt;""))),"ENTER NEXT PAYMENT",IF(AND(OR(G71&lt;&gt;"",H71&lt;&gt;""),H71&lt;TODAY()),"OVERDUE ENTERED PAYMENT","")))))))))))</f>
        <v/>
      </c>
      <c r="M71" s="12">
        <f>IF(AND(COUNTA(A71:I71)&gt;0,NOT(OR(AND(ISNUMBER(C71),C71&gt;=0),AND(ISNUMBER(D71),D71&gt;=0),AND(ISNUMBER(E71),E71&gt;=0)))),1,0)</f>
        <v>0</v>
      </c>
      <c r="N71" s="11">
        <f>IF(AND(AND(ISNUMBER(J71),J71&gt;0,OR(L71="",L71="OVERDUE ENTERED PAYMENT"),AND(ISNUMBER(G71),G71&gt;=0),G71&gt;0,AND(ISNUMBER(H71),H71&gt;=1,H71&lt;=2958465,H71=IF(ISNUMBER(H71),INT(H71),0))),H71&gt;=TODAY(),H71&lt;=TODAY()+30),G71,0)</f>
        <v>0</v>
      </c>
      <c r="O71" s="11">
        <f>IF(AND(AND(ISNUMBER(J71),J71&gt;0,OR(L71="",L71="OVERDUE ENTERED PAYMENT"),AND(ISNUMBER(G71),G71&gt;=0),G71&gt;0,AND(ISNUMBER(H71),H71&gt;=1,H71&lt;=2958465,H71=IF(ISNUMBER(H71),INT(H71),0))),H71&lt;TODAY()),G71,0)</f>
        <v>0</v>
      </c>
    </row>
    <row r="72" spans="1:15" ht="28" customHeight="1">
      <c r="A72" s="6"/>
      <c r="B72" s="6"/>
      <c r="C72" s="4"/>
      <c r="D72" s="4"/>
      <c r="E72" s="4"/>
      <c r="F72" s="4"/>
      <c r="G72" s="4"/>
      <c r="H72" s="10"/>
      <c r="I72" s="6"/>
      <c r="J72" s="11">
        <f>IF(AND(ISNUMBER(E72),E72&gt;=0),E72-IF(AND(ISNUMBER(F72),F72&gt;=0),F72,0),"")</f>
        <v/>
      </c>
      <c r="K72" s="11">
        <f>IF(AND(ISNUMBER(E72),E72&gt;=0),E72,IF(AND(ISNUMBER(D72),D72&gt;=0),D72,IF(AND(ISNUMBER(C72),C72&gt;=0),C72,"")))</f>
        <v/>
      </c>
      <c r="L72" s="12">
        <f>IF(OR(AND(C72&lt;&gt;"",NOT(AND(ISNUMBER(C72),C72&gt;=0))),AND(D72&lt;&gt;"",NOT(AND(ISNUMBER(D72),D72&gt;=0))),AND(E72&lt;&gt;"",NOT(AND(ISNUMBER(E72),E72&gt;=0))),AND(F72&lt;&gt;"",NOT(AND(ISNUMBER(F72),F72&gt;=0)))),"REVIEW COST / PAID",IF(AND(F72&lt;&gt;"",NOT(AND(ISNUMBER(E72),E72&gt;=0))),"ADD AGREED COST",IF(AND(ISNUMBER(J72),J72&lt;0),"OVERPAID",IF(AND(ISNUMBER(J72),J72=0,OR(G72&lt;&gt;"",H72&lt;&gt;"")),"CLEAR PAID INSTALMENT",IF(AND(OR(G72&lt;&gt;"",H72&lt;&gt;""),B72=""),"ADD ITEM / SUPPLIER",IF(AND(OR(G72&lt;&gt;"",H72&lt;&gt;""),NOT(AND(ISNUMBER(E72),E72&gt;=0))),"ADD AGREED COST",IF(AND(OR(G72&lt;&gt;"",H72&lt;&gt;""),NOT(AND(ISNUMBER(G72),G72&gt;=0))),"ADD / CHECK NEXT AMOUNT",IF(AND(OR(G72&lt;&gt;"",H72&lt;&gt;""),NOT(AND(ISNUMBER(H72),H72&gt;=1,H72&lt;=2958465,H72=IF(ISNUMBER(H72),INT(H72),0)))),"ADD / CHECK NEXT DATE",IF(AND(OR(G72&lt;&gt;"",H72&lt;&gt;""),OR(G72&lt;=0,G72&gt;J72)),"REVIEW INSTALMENT",IF(AND(ISNUMBER(J72),J72&gt;0,NOT(OR(G72&lt;&gt;"",H72&lt;&gt;""))),"ENTER NEXT PAYMENT",IF(AND(OR(G72&lt;&gt;"",H72&lt;&gt;""),H72&lt;TODAY()),"OVERDUE ENTERED PAYMENT","")))))))))))</f>
        <v/>
      </c>
      <c r="M72" s="12">
        <f>IF(AND(COUNTA(A72:I72)&gt;0,NOT(OR(AND(ISNUMBER(C72),C72&gt;=0),AND(ISNUMBER(D72),D72&gt;=0),AND(ISNUMBER(E72),E72&gt;=0)))),1,0)</f>
        <v>0</v>
      </c>
      <c r="N72" s="11">
        <f>IF(AND(AND(ISNUMBER(J72),J72&gt;0,OR(L72="",L72="OVERDUE ENTERED PAYMENT"),AND(ISNUMBER(G72),G72&gt;=0),G72&gt;0,AND(ISNUMBER(H72),H72&gt;=1,H72&lt;=2958465,H72=IF(ISNUMBER(H72),INT(H72),0))),H72&gt;=TODAY(),H72&lt;=TODAY()+30),G72,0)</f>
        <v>0</v>
      </c>
      <c r="O72" s="11">
        <f>IF(AND(AND(ISNUMBER(J72),J72&gt;0,OR(L72="",L72="OVERDUE ENTERED PAYMENT"),AND(ISNUMBER(G72),G72&gt;=0),G72&gt;0,AND(ISNUMBER(H72),H72&gt;=1,H72&lt;=2958465,H72=IF(ISNUMBER(H72),INT(H72),0))),H72&lt;TODAY()),G72,0)</f>
        <v>0</v>
      </c>
    </row>
    <row r="73" spans="1:15" ht="28" customHeight="1">
      <c r="A73" s="6"/>
      <c r="B73" s="6"/>
      <c r="C73" s="4"/>
      <c r="D73" s="4"/>
      <c r="E73" s="4"/>
      <c r="F73" s="4"/>
      <c r="G73" s="4"/>
      <c r="H73" s="10"/>
      <c r="I73" s="6"/>
      <c r="J73" s="11">
        <f>IF(AND(ISNUMBER(E73),E73&gt;=0),E73-IF(AND(ISNUMBER(F73),F73&gt;=0),F73,0),"")</f>
        <v/>
      </c>
      <c r="K73" s="11">
        <f>IF(AND(ISNUMBER(E73),E73&gt;=0),E73,IF(AND(ISNUMBER(D73),D73&gt;=0),D73,IF(AND(ISNUMBER(C73),C73&gt;=0),C73,"")))</f>
        <v/>
      </c>
      <c r="L73" s="12">
        <f>IF(OR(AND(C73&lt;&gt;"",NOT(AND(ISNUMBER(C73),C73&gt;=0))),AND(D73&lt;&gt;"",NOT(AND(ISNUMBER(D73),D73&gt;=0))),AND(E73&lt;&gt;"",NOT(AND(ISNUMBER(E73),E73&gt;=0))),AND(F73&lt;&gt;"",NOT(AND(ISNUMBER(F73),F73&gt;=0)))),"REVIEW COST / PAID",IF(AND(F73&lt;&gt;"",NOT(AND(ISNUMBER(E73),E73&gt;=0))),"ADD AGREED COST",IF(AND(ISNUMBER(J73),J73&lt;0),"OVERPAID",IF(AND(ISNUMBER(J73),J73=0,OR(G73&lt;&gt;"",H73&lt;&gt;"")),"CLEAR PAID INSTALMENT",IF(AND(OR(G73&lt;&gt;"",H73&lt;&gt;""),B73=""),"ADD ITEM / SUPPLIER",IF(AND(OR(G73&lt;&gt;"",H73&lt;&gt;""),NOT(AND(ISNUMBER(E73),E73&gt;=0))),"ADD AGREED COST",IF(AND(OR(G73&lt;&gt;"",H73&lt;&gt;""),NOT(AND(ISNUMBER(G73),G73&gt;=0))),"ADD / CHECK NEXT AMOUNT",IF(AND(OR(G73&lt;&gt;"",H73&lt;&gt;""),NOT(AND(ISNUMBER(H73),H73&gt;=1,H73&lt;=2958465,H73=IF(ISNUMBER(H73),INT(H73),0)))),"ADD / CHECK NEXT DATE",IF(AND(OR(G73&lt;&gt;"",H73&lt;&gt;""),OR(G73&lt;=0,G73&gt;J73)),"REVIEW INSTALMENT",IF(AND(ISNUMBER(J73),J73&gt;0,NOT(OR(G73&lt;&gt;"",H73&lt;&gt;""))),"ENTER NEXT PAYMENT",IF(AND(OR(G73&lt;&gt;"",H73&lt;&gt;""),H73&lt;TODAY()),"OVERDUE ENTERED PAYMENT","")))))))))))</f>
        <v/>
      </c>
      <c r="M73" s="12">
        <f>IF(AND(COUNTA(A73:I73)&gt;0,NOT(OR(AND(ISNUMBER(C73),C73&gt;=0),AND(ISNUMBER(D73),D73&gt;=0),AND(ISNUMBER(E73),E73&gt;=0)))),1,0)</f>
        <v>0</v>
      </c>
      <c r="N73" s="11">
        <f>IF(AND(AND(ISNUMBER(J73),J73&gt;0,OR(L73="",L73="OVERDUE ENTERED PAYMENT"),AND(ISNUMBER(G73),G73&gt;=0),G73&gt;0,AND(ISNUMBER(H73),H73&gt;=1,H73&lt;=2958465,H73=IF(ISNUMBER(H73),INT(H73),0))),H73&gt;=TODAY(),H73&lt;=TODAY()+30),G73,0)</f>
        <v>0</v>
      </c>
      <c r="O73" s="11">
        <f>IF(AND(AND(ISNUMBER(J73),J73&gt;0,OR(L73="",L73="OVERDUE ENTERED PAYMENT"),AND(ISNUMBER(G73),G73&gt;=0),G73&gt;0,AND(ISNUMBER(H73),H73&gt;=1,H73&lt;=2958465,H73=IF(ISNUMBER(H73),INT(H73),0))),H73&lt;TODAY()),G73,0)</f>
        <v>0</v>
      </c>
    </row>
    <row r="74" spans="1:15" ht="28" customHeight="1">
      <c r="A74" s="6"/>
      <c r="B74" s="6"/>
      <c r="C74" s="4"/>
      <c r="D74" s="4"/>
      <c r="E74" s="4"/>
      <c r="F74" s="4"/>
      <c r="G74" s="4"/>
      <c r="H74" s="10"/>
      <c r="I74" s="6"/>
      <c r="J74" s="11">
        <f>IF(AND(ISNUMBER(E74),E74&gt;=0),E74-IF(AND(ISNUMBER(F74),F74&gt;=0),F74,0),"")</f>
        <v/>
      </c>
      <c r="K74" s="11">
        <f>IF(AND(ISNUMBER(E74),E74&gt;=0),E74,IF(AND(ISNUMBER(D74),D74&gt;=0),D74,IF(AND(ISNUMBER(C74),C74&gt;=0),C74,"")))</f>
        <v/>
      </c>
      <c r="L74" s="12">
        <f>IF(OR(AND(C74&lt;&gt;"",NOT(AND(ISNUMBER(C74),C74&gt;=0))),AND(D74&lt;&gt;"",NOT(AND(ISNUMBER(D74),D74&gt;=0))),AND(E74&lt;&gt;"",NOT(AND(ISNUMBER(E74),E74&gt;=0))),AND(F74&lt;&gt;"",NOT(AND(ISNUMBER(F74),F74&gt;=0)))),"REVIEW COST / PAID",IF(AND(F74&lt;&gt;"",NOT(AND(ISNUMBER(E74),E74&gt;=0))),"ADD AGREED COST",IF(AND(ISNUMBER(J74),J74&lt;0),"OVERPAID",IF(AND(ISNUMBER(J74),J74=0,OR(G74&lt;&gt;"",H74&lt;&gt;"")),"CLEAR PAID INSTALMENT",IF(AND(OR(G74&lt;&gt;"",H74&lt;&gt;""),B74=""),"ADD ITEM / SUPPLIER",IF(AND(OR(G74&lt;&gt;"",H74&lt;&gt;""),NOT(AND(ISNUMBER(E74),E74&gt;=0))),"ADD AGREED COST",IF(AND(OR(G74&lt;&gt;"",H74&lt;&gt;""),NOT(AND(ISNUMBER(G74),G74&gt;=0))),"ADD / CHECK NEXT AMOUNT",IF(AND(OR(G74&lt;&gt;"",H74&lt;&gt;""),NOT(AND(ISNUMBER(H74),H74&gt;=1,H74&lt;=2958465,H74=IF(ISNUMBER(H74),INT(H74),0)))),"ADD / CHECK NEXT DATE",IF(AND(OR(G74&lt;&gt;"",H74&lt;&gt;""),OR(G74&lt;=0,G74&gt;J74)),"REVIEW INSTALMENT",IF(AND(ISNUMBER(J74),J74&gt;0,NOT(OR(G74&lt;&gt;"",H74&lt;&gt;""))),"ENTER NEXT PAYMENT",IF(AND(OR(G74&lt;&gt;"",H74&lt;&gt;""),H74&lt;TODAY()),"OVERDUE ENTERED PAYMENT","")))))))))))</f>
        <v/>
      </c>
      <c r="M74" s="12">
        <f>IF(AND(COUNTA(A74:I74)&gt;0,NOT(OR(AND(ISNUMBER(C74),C74&gt;=0),AND(ISNUMBER(D74),D74&gt;=0),AND(ISNUMBER(E74),E74&gt;=0)))),1,0)</f>
        <v>0</v>
      </c>
      <c r="N74" s="11">
        <f>IF(AND(AND(ISNUMBER(J74),J74&gt;0,OR(L74="",L74="OVERDUE ENTERED PAYMENT"),AND(ISNUMBER(G74),G74&gt;=0),G74&gt;0,AND(ISNUMBER(H74),H74&gt;=1,H74&lt;=2958465,H74=IF(ISNUMBER(H74),INT(H74),0))),H74&gt;=TODAY(),H74&lt;=TODAY()+30),G74,0)</f>
        <v>0</v>
      </c>
      <c r="O74" s="11">
        <f>IF(AND(AND(ISNUMBER(J74),J74&gt;0,OR(L74="",L74="OVERDUE ENTERED PAYMENT"),AND(ISNUMBER(G74),G74&gt;=0),G74&gt;0,AND(ISNUMBER(H74),H74&gt;=1,H74&lt;=2958465,H74=IF(ISNUMBER(H74),INT(H74),0))),H74&lt;TODAY()),G74,0)</f>
        <v>0</v>
      </c>
    </row>
    <row r="75" spans="1:15" ht="28" customHeight="1">
      <c r="A75" s="6"/>
      <c r="B75" s="6"/>
      <c r="C75" s="4"/>
      <c r="D75" s="4"/>
      <c r="E75" s="4"/>
      <c r="F75" s="4"/>
      <c r="G75" s="4"/>
      <c r="H75" s="10"/>
      <c r="I75" s="6"/>
      <c r="J75" s="11">
        <f>IF(AND(ISNUMBER(E75),E75&gt;=0),E75-IF(AND(ISNUMBER(F75),F75&gt;=0),F75,0),"")</f>
        <v/>
      </c>
      <c r="K75" s="11">
        <f>IF(AND(ISNUMBER(E75),E75&gt;=0),E75,IF(AND(ISNUMBER(D75),D75&gt;=0),D75,IF(AND(ISNUMBER(C75),C75&gt;=0),C75,"")))</f>
        <v/>
      </c>
      <c r="L75" s="12">
        <f>IF(OR(AND(C75&lt;&gt;"",NOT(AND(ISNUMBER(C75),C75&gt;=0))),AND(D75&lt;&gt;"",NOT(AND(ISNUMBER(D75),D75&gt;=0))),AND(E75&lt;&gt;"",NOT(AND(ISNUMBER(E75),E75&gt;=0))),AND(F75&lt;&gt;"",NOT(AND(ISNUMBER(F75),F75&gt;=0)))),"REVIEW COST / PAID",IF(AND(F75&lt;&gt;"",NOT(AND(ISNUMBER(E75),E75&gt;=0))),"ADD AGREED COST",IF(AND(ISNUMBER(J75),J75&lt;0),"OVERPAID",IF(AND(ISNUMBER(J75),J75=0,OR(G75&lt;&gt;"",H75&lt;&gt;"")),"CLEAR PAID INSTALMENT",IF(AND(OR(G75&lt;&gt;"",H75&lt;&gt;""),B75=""),"ADD ITEM / SUPPLIER",IF(AND(OR(G75&lt;&gt;"",H75&lt;&gt;""),NOT(AND(ISNUMBER(E75),E75&gt;=0))),"ADD AGREED COST",IF(AND(OR(G75&lt;&gt;"",H75&lt;&gt;""),NOT(AND(ISNUMBER(G75),G75&gt;=0))),"ADD / CHECK NEXT AMOUNT",IF(AND(OR(G75&lt;&gt;"",H75&lt;&gt;""),NOT(AND(ISNUMBER(H75),H75&gt;=1,H75&lt;=2958465,H75=IF(ISNUMBER(H75),INT(H75),0)))),"ADD / CHECK NEXT DATE",IF(AND(OR(G75&lt;&gt;"",H75&lt;&gt;""),OR(G75&lt;=0,G75&gt;J75)),"REVIEW INSTALMENT",IF(AND(ISNUMBER(J75),J75&gt;0,NOT(OR(G75&lt;&gt;"",H75&lt;&gt;""))),"ENTER NEXT PAYMENT",IF(AND(OR(G75&lt;&gt;"",H75&lt;&gt;""),H75&lt;TODAY()),"OVERDUE ENTERED PAYMENT","")))))))))))</f>
        <v/>
      </c>
      <c r="M75" s="12">
        <f>IF(AND(COUNTA(A75:I75)&gt;0,NOT(OR(AND(ISNUMBER(C75),C75&gt;=0),AND(ISNUMBER(D75),D75&gt;=0),AND(ISNUMBER(E75),E75&gt;=0)))),1,0)</f>
        <v>0</v>
      </c>
      <c r="N75" s="11">
        <f>IF(AND(AND(ISNUMBER(J75),J75&gt;0,OR(L75="",L75="OVERDUE ENTERED PAYMENT"),AND(ISNUMBER(G75),G75&gt;=0),G75&gt;0,AND(ISNUMBER(H75),H75&gt;=1,H75&lt;=2958465,H75=IF(ISNUMBER(H75),INT(H75),0))),H75&gt;=TODAY(),H75&lt;=TODAY()+30),G75,0)</f>
        <v>0</v>
      </c>
      <c r="O75" s="11">
        <f>IF(AND(AND(ISNUMBER(J75),J75&gt;0,OR(L75="",L75="OVERDUE ENTERED PAYMENT"),AND(ISNUMBER(G75),G75&gt;=0),G75&gt;0,AND(ISNUMBER(H75),H75&gt;=1,H75&lt;=2958465,H75=IF(ISNUMBER(H75),INT(H75),0))),H75&lt;TODAY()),G75,0)</f>
        <v>0</v>
      </c>
    </row>
    <row r="76" spans="1:15" ht="28" customHeight="1">
      <c r="A76" s="6"/>
      <c r="B76" s="6"/>
      <c r="C76" s="4"/>
      <c r="D76" s="4"/>
      <c r="E76" s="4"/>
      <c r="F76" s="4"/>
      <c r="G76" s="4"/>
      <c r="H76" s="10"/>
      <c r="I76" s="6"/>
      <c r="J76" s="11">
        <f>IF(AND(ISNUMBER(E76),E76&gt;=0),E76-IF(AND(ISNUMBER(F76),F76&gt;=0),F76,0),"")</f>
        <v/>
      </c>
      <c r="K76" s="11">
        <f>IF(AND(ISNUMBER(E76),E76&gt;=0),E76,IF(AND(ISNUMBER(D76),D76&gt;=0),D76,IF(AND(ISNUMBER(C76),C76&gt;=0),C76,"")))</f>
        <v/>
      </c>
      <c r="L76" s="12">
        <f>IF(OR(AND(C76&lt;&gt;"",NOT(AND(ISNUMBER(C76),C76&gt;=0))),AND(D76&lt;&gt;"",NOT(AND(ISNUMBER(D76),D76&gt;=0))),AND(E76&lt;&gt;"",NOT(AND(ISNUMBER(E76),E76&gt;=0))),AND(F76&lt;&gt;"",NOT(AND(ISNUMBER(F76),F76&gt;=0)))),"REVIEW COST / PAID",IF(AND(F76&lt;&gt;"",NOT(AND(ISNUMBER(E76),E76&gt;=0))),"ADD AGREED COST",IF(AND(ISNUMBER(J76),J76&lt;0),"OVERPAID",IF(AND(ISNUMBER(J76),J76=0,OR(G76&lt;&gt;"",H76&lt;&gt;"")),"CLEAR PAID INSTALMENT",IF(AND(OR(G76&lt;&gt;"",H76&lt;&gt;""),B76=""),"ADD ITEM / SUPPLIER",IF(AND(OR(G76&lt;&gt;"",H76&lt;&gt;""),NOT(AND(ISNUMBER(E76),E76&gt;=0))),"ADD AGREED COST",IF(AND(OR(G76&lt;&gt;"",H76&lt;&gt;""),NOT(AND(ISNUMBER(G76),G76&gt;=0))),"ADD / CHECK NEXT AMOUNT",IF(AND(OR(G76&lt;&gt;"",H76&lt;&gt;""),NOT(AND(ISNUMBER(H76),H76&gt;=1,H76&lt;=2958465,H76=IF(ISNUMBER(H76),INT(H76),0)))),"ADD / CHECK NEXT DATE",IF(AND(OR(G76&lt;&gt;"",H76&lt;&gt;""),OR(G76&lt;=0,G76&gt;J76)),"REVIEW INSTALMENT",IF(AND(ISNUMBER(J76),J76&gt;0,NOT(OR(G76&lt;&gt;"",H76&lt;&gt;""))),"ENTER NEXT PAYMENT",IF(AND(OR(G76&lt;&gt;"",H76&lt;&gt;""),H76&lt;TODAY()),"OVERDUE ENTERED PAYMENT","")))))))))))</f>
        <v/>
      </c>
      <c r="M76" s="12">
        <f>IF(AND(COUNTA(A76:I76)&gt;0,NOT(OR(AND(ISNUMBER(C76),C76&gt;=0),AND(ISNUMBER(D76),D76&gt;=0),AND(ISNUMBER(E76),E76&gt;=0)))),1,0)</f>
        <v>0</v>
      </c>
      <c r="N76" s="11">
        <f>IF(AND(AND(ISNUMBER(J76),J76&gt;0,OR(L76="",L76="OVERDUE ENTERED PAYMENT"),AND(ISNUMBER(G76),G76&gt;=0),G76&gt;0,AND(ISNUMBER(H76),H76&gt;=1,H76&lt;=2958465,H76=IF(ISNUMBER(H76),INT(H76),0))),H76&gt;=TODAY(),H76&lt;=TODAY()+30),G76,0)</f>
        <v>0</v>
      </c>
      <c r="O76" s="11">
        <f>IF(AND(AND(ISNUMBER(J76),J76&gt;0,OR(L76="",L76="OVERDUE ENTERED PAYMENT"),AND(ISNUMBER(G76),G76&gt;=0),G76&gt;0,AND(ISNUMBER(H76),H76&gt;=1,H76&lt;=2958465,H76=IF(ISNUMBER(H76),INT(H76),0))),H76&lt;TODAY()),G76,0)</f>
        <v>0</v>
      </c>
    </row>
    <row r="77" spans="1:15" ht="28" customHeight="1">
      <c r="A77" s="6"/>
      <c r="B77" s="6"/>
      <c r="C77" s="4"/>
      <c r="D77" s="4"/>
      <c r="E77" s="4"/>
      <c r="F77" s="4"/>
      <c r="G77" s="4"/>
      <c r="H77" s="10"/>
      <c r="I77" s="6"/>
      <c r="J77" s="11">
        <f>IF(AND(ISNUMBER(E77),E77&gt;=0),E77-IF(AND(ISNUMBER(F77),F77&gt;=0),F77,0),"")</f>
        <v/>
      </c>
      <c r="K77" s="11">
        <f>IF(AND(ISNUMBER(E77),E77&gt;=0),E77,IF(AND(ISNUMBER(D77),D77&gt;=0),D77,IF(AND(ISNUMBER(C77),C77&gt;=0),C77,"")))</f>
        <v/>
      </c>
      <c r="L77" s="12">
        <f>IF(OR(AND(C77&lt;&gt;"",NOT(AND(ISNUMBER(C77),C77&gt;=0))),AND(D77&lt;&gt;"",NOT(AND(ISNUMBER(D77),D77&gt;=0))),AND(E77&lt;&gt;"",NOT(AND(ISNUMBER(E77),E77&gt;=0))),AND(F77&lt;&gt;"",NOT(AND(ISNUMBER(F77),F77&gt;=0)))),"REVIEW COST / PAID",IF(AND(F77&lt;&gt;"",NOT(AND(ISNUMBER(E77),E77&gt;=0))),"ADD AGREED COST",IF(AND(ISNUMBER(J77),J77&lt;0),"OVERPAID",IF(AND(ISNUMBER(J77),J77=0,OR(G77&lt;&gt;"",H77&lt;&gt;"")),"CLEAR PAID INSTALMENT",IF(AND(OR(G77&lt;&gt;"",H77&lt;&gt;""),B77=""),"ADD ITEM / SUPPLIER",IF(AND(OR(G77&lt;&gt;"",H77&lt;&gt;""),NOT(AND(ISNUMBER(E77),E77&gt;=0))),"ADD AGREED COST",IF(AND(OR(G77&lt;&gt;"",H77&lt;&gt;""),NOT(AND(ISNUMBER(G77),G77&gt;=0))),"ADD / CHECK NEXT AMOUNT",IF(AND(OR(G77&lt;&gt;"",H77&lt;&gt;""),NOT(AND(ISNUMBER(H77),H77&gt;=1,H77&lt;=2958465,H77=IF(ISNUMBER(H77),INT(H77),0)))),"ADD / CHECK NEXT DATE",IF(AND(OR(G77&lt;&gt;"",H77&lt;&gt;""),OR(G77&lt;=0,G77&gt;J77)),"REVIEW INSTALMENT",IF(AND(ISNUMBER(J77),J77&gt;0,NOT(OR(G77&lt;&gt;"",H77&lt;&gt;""))),"ENTER NEXT PAYMENT",IF(AND(OR(G77&lt;&gt;"",H77&lt;&gt;""),H77&lt;TODAY()),"OVERDUE ENTERED PAYMENT","")))))))))))</f>
        <v/>
      </c>
      <c r="M77" s="12">
        <f>IF(AND(COUNTA(A77:I77)&gt;0,NOT(OR(AND(ISNUMBER(C77),C77&gt;=0),AND(ISNUMBER(D77),D77&gt;=0),AND(ISNUMBER(E77),E77&gt;=0)))),1,0)</f>
        <v>0</v>
      </c>
      <c r="N77" s="11">
        <f>IF(AND(AND(ISNUMBER(J77),J77&gt;0,OR(L77="",L77="OVERDUE ENTERED PAYMENT"),AND(ISNUMBER(G77),G77&gt;=0),G77&gt;0,AND(ISNUMBER(H77),H77&gt;=1,H77&lt;=2958465,H77=IF(ISNUMBER(H77),INT(H77),0))),H77&gt;=TODAY(),H77&lt;=TODAY()+30),G77,0)</f>
        <v>0</v>
      </c>
      <c r="O77" s="11">
        <f>IF(AND(AND(ISNUMBER(J77),J77&gt;0,OR(L77="",L77="OVERDUE ENTERED PAYMENT"),AND(ISNUMBER(G77),G77&gt;=0),G77&gt;0,AND(ISNUMBER(H77),H77&gt;=1,H77&lt;=2958465,H77=IF(ISNUMBER(H77),INT(H77),0))),H77&lt;TODAY()),G77,0)</f>
        <v>0</v>
      </c>
    </row>
    <row r="78" spans="1:15" ht="28" customHeight="1">
      <c r="A78" s="6"/>
      <c r="B78" s="6"/>
      <c r="C78" s="4"/>
      <c r="D78" s="4"/>
      <c r="E78" s="4"/>
      <c r="F78" s="4"/>
      <c r="G78" s="4"/>
      <c r="H78" s="10"/>
      <c r="I78" s="6"/>
      <c r="J78" s="11">
        <f>IF(AND(ISNUMBER(E78),E78&gt;=0),E78-IF(AND(ISNUMBER(F78),F78&gt;=0),F78,0),"")</f>
        <v/>
      </c>
      <c r="K78" s="11">
        <f>IF(AND(ISNUMBER(E78),E78&gt;=0),E78,IF(AND(ISNUMBER(D78),D78&gt;=0),D78,IF(AND(ISNUMBER(C78),C78&gt;=0),C78,"")))</f>
        <v/>
      </c>
      <c r="L78" s="12">
        <f>IF(OR(AND(C78&lt;&gt;"",NOT(AND(ISNUMBER(C78),C78&gt;=0))),AND(D78&lt;&gt;"",NOT(AND(ISNUMBER(D78),D78&gt;=0))),AND(E78&lt;&gt;"",NOT(AND(ISNUMBER(E78),E78&gt;=0))),AND(F78&lt;&gt;"",NOT(AND(ISNUMBER(F78),F78&gt;=0)))),"REVIEW COST / PAID",IF(AND(F78&lt;&gt;"",NOT(AND(ISNUMBER(E78),E78&gt;=0))),"ADD AGREED COST",IF(AND(ISNUMBER(J78),J78&lt;0),"OVERPAID",IF(AND(ISNUMBER(J78),J78=0,OR(G78&lt;&gt;"",H78&lt;&gt;"")),"CLEAR PAID INSTALMENT",IF(AND(OR(G78&lt;&gt;"",H78&lt;&gt;""),B78=""),"ADD ITEM / SUPPLIER",IF(AND(OR(G78&lt;&gt;"",H78&lt;&gt;""),NOT(AND(ISNUMBER(E78),E78&gt;=0))),"ADD AGREED COST",IF(AND(OR(G78&lt;&gt;"",H78&lt;&gt;""),NOT(AND(ISNUMBER(G78),G78&gt;=0))),"ADD / CHECK NEXT AMOUNT",IF(AND(OR(G78&lt;&gt;"",H78&lt;&gt;""),NOT(AND(ISNUMBER(H78),H78&gt;=1,H78&lt;=2958465,H78=IF(ISNUMBER(H78),INT(H78),0)))),"ADD / CHECK NEXT DATE",IF(AND(OR(G78&lt;&gt;"",H78&lt;&gt;""),OR(G78&lt;=0,G78&gt;J78)),"REVIEW INSTALMENT",IF(AND(ISNUMBER(J78),J78&gt;0,NOT(OR(G78&lt;&gt;"",H78&lt;&gt;""))),"ENTER NEXT PAYMENT",IF(AND(OR(G78&lt;&gt;"",H78&lt;&gt;""),H78&lt;TODAY()),"OVERDUE ENTERED PAYMENT","")))))))))))</f>
        <v/>
      </c>
      <c r="M78" s="12">
        <f>IF(AND(COUNTA(A78:I78)&gt;0,NOT(OR(AND(ISNUMBER(C78),C78&gt;=0),AND(ISNUMBER(D78),D78&gt;=0),AND(ISNUMBER(E78),E78&gt;=0)))),1,0)</f>
        <v>0</v>
      </c>
      <c r="N78" s="11">
        <f>IF(AND(AND(ISNUMBER(J78),J78&gt;0,OR(L78="",L78="OVERDUE ENTERED PAYMENT"),AND(ISNUMBER(G78),G78&gt;=0),G78&gt;0,AND(ISNUMBER(H78),H78&gt;=1,H78&lt;=2958465,H78=IF(ISNUMBER(H78),INT(H78),0))),H78&gt;=TODAY(),H78&lt;=TODAY()+30),G78,0)</f>
        <v>0</v>
      </c>
      <c r="O78" s="11">
        <f>IF(AND(AND(ISNUMBER(J78),J78&gt;0,OR(L78="",L78="OVERDUE ENTERED PAYMENT"),AND(ISNUMBER(G78),G78&gt;=0),G78&gt;0,AND(ISNUMBER(H78),H78&gt;=1,H78&lt;=2958465,H78=IF(ISNUMBER(H78),INT(H78),0))),H78&lt;TODAY()),G78,0)</f>
        <v>0</v>
      </c>
    </row>
    <row r="79" spans="1:15" ht="28" customHeight="1">
      <c r="A79" s="6"/>
      <c r="B79" s="6"/>
      <c r="C79" s="4"/>
      <c r="D79" s="4"/>
      <c r="E79" s="4"/>
      <c r="F79" s="4"/>
      <c r="G79" s="4"/>
      <c r="H79" s="10"/>
      <c r="I79" s="6"/>
      <c r="J79" s="11">
        <f>IF(AND(ISNUMBER(E79),E79&gt;=0),E79-IF(AND(ISNUMBER(F79),F79&gt;=0),F79,0),"")</f>
        <v/>
      </c>
      <c r="K79" s="11">
        <f>IF(AND(ISNUMBER(E79),E79&gt;=0),E79,IF(AND(ISNUMBER(D79),D79&gt;=0),D79,IF(AND(ISNUMBER(C79),C79&gt;=0),C79,"")))</f>
        <v/>
      </c>
      <c r="L79" s="12">
        <f>IF(OR(AND(C79&lt;&gt;"",NOT(AND(ISNUMBER(C79),C79&gt;=0))),AND(D79&lt;&gt;"",NOT(AND(ISNUMBER(D79),D79&gt;=0))),AND(E79&lt;&gt;"",NOT(AND(ISNUMBER(E79),E79&gt;=0))),AND(F79&lt;&gt;"",NOT(AND(ISNUMBER(F79),F79&gt;=0)))),"REVIEW COST / PAID",IF(AND(F79&lt;&gt;"",NOT(AND(ISNUMBER(E79),E79&gt;=0))),"ADD AGREED COST",IF(AND(ISNUMBER(J79),J79&lt;0),"OVERPAID",IF(AND(ISNUMBER(J79),J79=0,OR(G79&lt;&gt;"",H79&lt;&gt;"")),"CLEAR PAID INSTALMENT",IF(AND(OR(G79&lt;&gt;"",H79&lt;&gt;""),B79=""),"ADD ITEM / SUPPLIER",IF(AND(OR(G79&lt;&gt;"",H79&lt;&gt;""),NOT(AND(ISNUMBER(E79),E79&gt;=0))),"ADD AGREED COST",IF(AND(OR(G79&lt;&gt;"",H79&lt;&gt;""),NOT(AND(ISNUMBER(G79),G79&gt;=0))),"ADD / CHECK NEXT AMOUNT",IF(AND(OR(G79&lt;&gt;"",H79&lt;&gt;""),NOT(AND(ISNUMBER(H79),H79&gt;=1,H79&lt;=2958465,H79=IF(ISNUMBER(H79),INT(H79),0)))),"ADD / CHECK NEXT DATE",IF(AND(OR(G79&lt;&gt;"",H79&lt;&gt;""),OR(G79&lt;=0,G79&gt;J79)),"REVIEW INSTALMENT",IF(AND(ISNUMBER(J79),J79&gt;0,NOT(OR(G79&lt;&gt;"",H79&lt;&gt;""))),"ENTER NEXT PAYMENT",IF(AND(OR(G79&lt;&gt;"",H79&lt;&gt;""),H79&lt;TODAY()),"OVERDUE ENTERED PAYMENT","")))))))))))</f>
        <v/>
      </c>
      <c r="M79" s="12">
        <f>IF(AND(COUNTA(A79:I79)&gt;0,NOT(OR(AND(ISNUMBER(C79),C79&gt;=0),AND(ISNUMBER(D79),D79&gt;=0),AND(ISNUMBER(E79),E79&gt;=0)))),1,0)</f>
        <v>0</v>
      </c>
      <c r="N79" s="11">
        <f>IF(AND(AND(ISNUMBER(J79),J79&gt;0,OR(L79="",L79="OVERDUE ENTERED PAYMENT"),AND(ISNUMBER(G79),G79&gt;=0),G79&gt;0,AND(ISNUMBER(H79),H79&gt;=1,H79&lt;=2958465,H79=IF(ISNUMBER(H79),INT(H79),0))),H79&gt;=TODAY(),H79&lt;=TODAY()+30),G79,0)</f>
        <v>0</v>
      </c>
      <c r="O79" s="11">
        <f>IF(AND(AND(ISNUMBER(J79),J79&gt;0,OR(L79="",L79="OVERDUE ENTERED PAYMENT"),AND(ISNUMBER(G79),G79&gt;=0),G79&gt;0,AND(ISNUMBER(H79),H79&gt;=1,H79&lt;=2958465,H79=IF(ISNUMBER(H79),INT(H79),0))),H79&lt;TODAY()),G79,0)</f>
        <v>0</v>
      </c>
    </row>
    <row r="80" spans="1:15" ht="28" customHeight="1">
      <c r="A80" s="6"/>
      <c r="B80" s="6"/>
      <c r="C80" s="4"/>
      <c r="D80" s="4"/>
      <c r="E80" s="4"/>
      <c r="F80" s="4"/>
      <c r="G80" s="4"/>
      <c r="H80" s="10"/>
      <c r="I80" s="6"/>
      <c r="J80" s="11">
        <f>IF(AND(ISNUMBER(E80),E80&gt;=0),E80-IF(AND(ISNUMBER(F80),F80&gt;=0),F80,0),"")</f>
        <v/>
      </c>
      <c r="K80" s="11">
        <f>IF(AND(ISNUMBER(E80),E80&gt;=0),E80,IF(AND(ISNUMBER(D80),D80&gt;=0),D80,IF(AND(ISNUMBER(C80),C80&gt;=0),C80,"")))</f>
        <v/>
      </c>
      <c r="L80" s="12">
        <f>IF(OR(AND(C80&lt;&gt;"",NOT(AND(ISNUMBER(C80),C80&gt;=0))),AND(D80&lt;&gt;"",NOT(AND(ISNUMBER(D80),D80&gt;=0))),AND(E80&lt;&gt;"",NOT(AND(ISNUMBER(E80),E80&gt;=0))),AND(F80&lt;&gt;"",NOT(AND(ISNUMBER(F80),F80&gt;=0)))),"REVIEW COST / PAID",IF(AND(F80&lt;&gt;"",NOT(AND(ISNUMBER(E80),E80&gt;=0))),"ADD AGREED COST",IF(AND(ISNUMBER(J80),J80&lt;0),"OVERPAID",IF(AND(ISNUMBER(J80),J80=0,OR(G80&lt;&gt;"",H80&lt;&gt;"")),"CLEAR PAID INSTALMENT",IF(AND(OR(G80&lt;&gt;"",H80&lt;&gt;""),B80=""),"ADD ITEM / SUPPLIER",IF(AND(OR(G80&lt;&gt;"",H80&lt;&gt;""),NOT(AND(ISNUMBER(E80),E80&gt;=0))),"ADD AGREED COST",IF(AND(OR(G80&lt;&gt;"",H80&lt;&gt;""),NOT(AND(ISNUMBER(G80),G80&gt;=0))),"ADD / CHECK NEXT AMOUNT",IF(AND(OR(G80&lt;&gt;"",H80&lt;&gt;""),NOT(AND(ISNUMBER(H80),H80&gt;=1,H80&lt;=2958465,H80=IF(ISNUMBER(H80),INT(H80),0)))),"ADD / CHECK NEXT DATE",IF(AND(OR(G80&lt;&gt;"",H80&lt;&gt;""),OR(G80&lt;=0,G80&gt;J80)),"REVIEW INSTALMENT",IF(AND(ISNUMBER(J80),J80&gt;0,NOT(OR(G80&lt;&gt;"",H80&lt;&gt;""))),"ENTER NEXT PAYMENT",IF(AND(OR(G80&lt;&gt;"",H80&lt;&gt;""),H80&lt;TODAY()),"OVERDUE ENTERED PAYMENT","")))))))))))</f>
        <v/>
      </c>
      <c r="M80" s="12">
        <f>IF(AND(COUNTA(A80:I80)&gt;0,NOT(OR(AND(ISNUMBER(C80),C80&gt;=0),AND(ISNUMBER(D80),D80&gt;=0),AND(ISNUMBER(E80),E80&gt;=0)))),1,0)</f>
        <v>0</v>
      </c>
      <c r="N80" s="11">
        <f>IF(AND(AND(ISNUMBER(J80),J80&gt;0,OR(L80="",L80="OVERDUE ENTERED PAYMENT"),AND(ISNUMBER(G80),G80&gt;=0),G80&gt;0,AND(ISNUMBER(H80),H80&gt;=1,H80&lt;=2958465,H80=IF(ISNUMBER(H80),INT(H80),0))),H80&gt;=TODAY(),H80&lt;=TODAY()+30),G80,0)</f>
        <v>0</v>
      </c>
      <c r="O80" s="11">
        <f>IF(AND(AND(ISNUMBER(J80),J80&gt;0,OR(L80="",L80="OVERDUE ENTERED PAYMENT"),AND(ISNUMBER(G80),G80&gt;=0),G80&gt;0,AND(ISNUMBER(H80),H80&gt;=1,H80&lt;=2958465,H80=IF(ISNUMBER(H80),INT(H80),0))),H80&lt;TODAY()),G80,0)</f>
        <v>0</v>
      </c>
    </row>
    <row r="81" spans="1:15" ht="28" customHeight="1">
      <c r="A81" s="6"/>
      <c r="B81" s="6"/>
      <c r="C81" s="4"/>
      <c r="D81" s="4"/>
      <c r="E81" s="4"/>
      <c r="F81" s="4"/>
      <c r="G81" s="4"/>
      <c r="H81" s="10"/>
      <c r="I81" s="6"/>
      <c r="J81" s="11">
        <f>IF(AND(ISNUMBER(E81),E81&gt;=0),E81-IF(AND(ISNUMBER(F81),F81&gt;=0),F81,0),"")</f>
        <v/>
      </c>
      <c r="K81" s="11">
        <f>IF(AND(ISNUMBER(E81),E81&gt;=0),E81,IF(AND(ISNUMBER(D81),D81&gt;=0),D81,IF(AND(ISNUMBER(C81),C81&gt;=0),C81,"")))</f>
        <v/>
      </c>
      <c r="L81" s="12">
        <f>IF(OR(AND(C81&lt;&gt;"",NOT(AND(ISNUMBER(C81),C81&gt;=0))),AND(D81&lt;&gt;"",NOT(AND(ISNUMBER(D81),D81&gt;=0))),AND(E81&lt;&gt;"",NOT(AND(ISNUMBER(E81),E81&gt;=0))),AND(F81&lt;&gt;"",NOT(AND(ISNUMBER(F81),F81&gt;=0)))),"REVIEW COST / PAID",IF(AND(F81&lt;&gt;"",NOT(AND(ISNUMBER(E81),E81&gt;=0))),"ADD AGREED COST",IF(AND(ISNUMBER(J81),J81&lt;0),"OVERPAID",IF(AND(ISNUMBER(J81),J81=0,OR(G81&lt;&gt;"",H81&lt;&gt;"")),"CLEAR PAID INSTALMENT",IF(AND(OR(G81&lt;&gt;"",H81&lt;&gt;""),B81=""),"ADD ITEM / SUPPLIER",IF(AND(OR(G81&lt;&gt;"",H81&lt;&gt;""),NOT(AND(ISNUMBER(E81),E81&gt;=0))),"ADD AGREED COST",IF(AND(OR(G81&lt;&gt;"",H81&lt;&gt;""),NOT(AND(ISNUMBER(G81),G81&gt;=0))),"ADD / CHECK NEXT AMOUNT",IF(AND(OR(G81&lt;&gt;"",H81&lt;&gt;""),NOT(AND(ISNUMBER(H81),H81&gt;=1,H81&lt;=2958465,H81=IF(ISNUMBER(H81),INT(H81),0)))),"ADD / CHECK NEXT DATE",IF(AND(OR(G81&lt;&gt;"",H81&lt;&gt;""),OR(G81&lt;=0,G81&gt;J81)),"REVIEW INSTALMENT",IF(AND(ISNUMBER(J81),J81&gt;0,NOT(OR(G81&lt;&gt;"",H81&lt;&gt;""))),"ENTER NEXT PAYMENT",IF(AND(OR(G81&lt;&gt;"",H81&lt;&gt;""),H81&lt;TODAY()),"OVERDUE ENTERED PAYMENT","")))))))))))</f>
        <v/>
      </c>
      <c r="M81" s="12">
        <f>IF(AND(COUNTA(A81:I81)&gt;0,NOT(OR(AND(ISNUMBER(C81),C81&gt;=0),AND(ISNUMBER(D81),D81&gt;=0),AND(ISNUMBER(E81),E81&gt;=0)))),1,0)</f>
        <v>0</v>
      </c>
      <c r="N81" s="11">
        <f>IF(AND(AND(ISNUMBER(J81),J81&gt;0,OR(L81="",L81="OVERDUE ENTERED PAYMENT"),AND(ISNUMBER(G81),G81&gt;=0),G81&gt;0,AND(ISNUMBER(H81),H81&gt;=1,H81&lt;=2958465,H81=IF(ISNUMBER(H81),INT(H81),0))),H81&gt;=TODAY(),H81&lt;=TODAY()+30),G81,0)</f>
        <v>0</v>
      </c>
      <c r="O81" s="11">
        <f>IF(AND(AND(ISNUMBER(J81),J81&gt;0,OR(L81="",L81="OVERDUE ENTERED PAYMENT"),AND(ISNUMBER(G81),G81&gt;=0),G81&gt;0,AND(ISNUMBER(H81),H81&gt;=1,H81&lt;=2958465,H81=IF(ISNUMBER(H81),INT(H81),0))),H81&lt;TODAY()),G81,0)</f>
        <v>0</v>
      </c>
    </row>
    <row r="82" spans="1:15" ht="28" customHeight="1">
      <c r="A82" s="6"/>
      <c r="B82" s="6"/>
      <c r="C82" s="4"/>
      <c r="D82" s="4"/>
      <c r="E82" s="4"/>
      <c r="F82" s="4"/>
      <c r="G82" s="4"/>
      <c r="H82" s="10"/>
      <c r="I82" s="6"/>
      <c r="J82" s="11">
        <f>IF(AND(ISNUMBER(E82),E82&gt;=0),E82-IF(AND(ISNUMBER(F82),F82&gt;=0),F82,0),"")</f>
        <v/>
      </c>
      <c r="K82" s="11">
        <f>IF(AND(ISNUMBER(E82),E82&gt;=0),E82,IF(AND(ISNUMBER(D82),D82&gt;=0),D82,IF(AND(ISNUMBER(C82),C82&gt;=0),C82,"")))</f>
        <v/>
      </c>
      <c r="L82" s="12">
        <f>IF(OR(AND(C82&lt;&gt;"",NOT(AND(ISNUMBER(C82),C82&gt;=0))),AND(D82&lt;&gt;"",NOT(AND(ISNUMBER(D82),D82&gt;=0))),AND(E82&lt;&gt;"",NOT(AND(ISNUMBER(E82),E82&gt;=0))),AND(F82&lt;&gt;"",NOT(AND(ISNUMBER(F82),F82&gt;=0)))),"REVIEW COST / PAID",IF(AND(F82&lt;&gt;"",NOT(AND(ISNUMBER(E82),E82&gt;=0))),"ADD AGREED COST",IF(AND(ISNUMBER(J82),J82&lt;0),"OVERPAID",IF(AND(ISNUMBER(J82),J82=0,OR(G82&lt;&gt;"",H82&lt;&gt;"")),"CLEAR PAID INSTALMENT",IF(AND(OR(G82&lt;&gt;"",H82&lt;&gt;""),B82=""),"ADD ITEM / SUPPLIER",IF(AND(OR(G82&lt;&gt;"",H82&lt;&gt;""),NOT(AND(ISNUMBER(E82),E82&gt;=0))),"ADD AGREED COST",IF(AND(OR(G82&lt;&gt;"",H82&lt;&gt;""),NOT(AND(ISNUMBER(G82),G82&gt;=0))),"ADD / CHECK NEXT AMOUNT",IF(AND(OR(G82&lt;&gt;"",H82&lt;&gt;""),NOT(AND(ISNUMBER(H82),H82&gt;=1,H82&lt;=2958465,H82=IF(ISNUMBER(H82),INT(H82),0)))),"ADD / CHECK NEXT DATE",IF(AND(OR(G82&lt;&gt;"",H82&lt;&gt;""),OR(G82&lt;=0,G82&gt;J82)),"REVIEW INSTALMENT",IF(AND(ISNUMBER(J82),J82&gt;0,NOT(OR(G82&lt;&gt;"",H82&lt;&gt;""))),"ENTER NEXT PAYMENT",IF(AND(OR(G82&lt;&gt;"",H82&lt;&gt;""),H82&lt;TODAY()),"OVERDUE ENTERED PAYMENT","")))))))))))</f>
        <v/>
      </c>
      <c r="M82" s="12">
        <f>IF(AND(COUNTA(A82:I82)&gt;0,NOT(OR(AND(ISNUMBER(C82),C82&gt;=0),AND(ISNUMBER(D82),D82&gt;=0),AND(ISNUMBER(E82),E82&gt;=0)))),1,0)</f>
        <v>0</v>
      </c>
      <c r="N82" s="11">
        <f>IF(AND(AND(ISNUMBER(J82),J82&gt;0,OR(L82="",L82="OVERDUE ENTERED PAYMENT"),AND(ISNUMBER(G82),G82&gt;=0),G82&gt;0,AND(ISNUMBER(H82),H82&gt;=1,H82&lt;=2958465,H82=IF(ISNUMBER(H82),INT(H82),0))),H82&gt;=TODAY(),H82&lt;=TODAY()+30),G82,0)</f>
        <v>0</v>
      </c>
      <c r="O82" s="11">
        <f>IF(AND(AND(ISNUMBER(J82),J82&gt;0,OR(L82="",L82="OVERDUE ENTERED PAYMENT"),AND(ISNUMBER(G82),G82&gt;=0),G82&gt;0,AND(ISNUMBER(H82),H82&gt;=1,H82&lt;=2958465,H82=IF(ISNUMBER(H82),INT(H82),0))),H82&lt;TODAY()),G82,0)</f>
        <v>0</v>
      </c>
    </row>
    <row r="83" spans="1:15" ht="28" customHeight="1">
      <c r="A83" s="6"/>
      <c r="B83" s="6"/>
      <c r="C83" s="4"/>
      <c r="D83" s="4"/>
      <c r="E83" s="4"/>
      <c r="F83" s="4"/>
      <c r="G83" s="4"/>
      <c r="H83" s="10"/>
      <c r="I83" s="6"/>
      <c r="J83" s="11">
        <f>IF(AND(ISNUMBER(E83),E83&gt;=0),E83-IF(AND(ISNUMBER(F83),F83&gt;=0),F83,0),"")</f>
        <v/>
      </c>
      <c r="K83" s="11">
        <f>IF(AND(ISNUMBER(E83),E83&gt;=0),E83,IF(AND(ISNUMBER(D83),D83&gt;=0),D83,IF(AND(ISNUMBER(C83),C83&gt;=0),C83,"")))</f>
        <v/>
      </c>
      <c r="L83" s="12">
        <f>IF(OR(AND(C83&lt;&gt;"",NOT(AND(ISNUMBER(C83),C83&gt;=0))),AND(D83&lt;&gt;"",NOT(AND(ISNUMBER(D83),D83&gt;=0))),AND(E83&lt;&gt;"",NOT(AND(ISNUMBER(E83),E83&gt;=0))),AND(F83&lt;&gt;"",NOT(AND(ISNUMBER(F83),F83&gt;=0)))),"REVIEW COST / PAID",IF(AND(F83&lt;&gt;"",NOT(AND(ISNUMBER(E83),E83&gt;=0))),"ADD AGREED COST",IF(AND(ISNUMBER(J83),J83&lt;0),"OVERPAID",IF(AND(ISNUMBER(J83),J83=0,OR(G83&lt;&gt;"",H83&lt;&gt;"")),"CLEAR PAID INSTALMENT",IF(AND(OR(G83&lt;&gt;"",H83&lt;&gt;""),B83=""),"ADD ITEM / SUPPLIER",IF(AND(OR(G83&lt;&gt;"",H83&lt;&gt;""),NOT(AND(ISNUMBER(E83),E83&gt;=0))),"ADD AGREED COST",IF(AND(OR(G83&lt;&gt;"",H83&lt;&gt;""),NOT(AND(ISNUMBER(G83),G83&gt;=0))),"ADD / CHECK NEXT AMOUNT",IF(AND(OR(G83&lt;&gt;"",H83&lt;&gt;""),NOT(AND(ISNUMBER(H83),H83&gt;=1,H83&lt;=2958465,H83=IF(ISNUMBER(H83),INT(H83),0)))),"ADD / CHECK NEXT DATE",IF(AND(OR(G83&lt;&gt;"",H83&lt;&gt;""),OR(G83&lt;=0,G83&gt;J83)),"REVIEW INSTALMENT",IF(AND(ISNUMBER(J83),J83&gt;0,NOT(OR(G83&lt;&gt;"",H83&lt;&gt;""))),"ENTER NEXT PAYMENT",IF(AND(OR(G83&lt;&gt;"",H83&lt;&gt;""),H83&lt;TODAY()),"OVERDUE ENTERED PAYMENT","")))))))))))</f>
        <v/>
      </c>
      <c r="M83" s="12">
        <f>IF(AND(COUNTA(A83:I83)&gt;0,NOT(OR(AND(ISNUMBER(C83),C83&gt;=0),AND(ISNUMBER(D83),D83&gt;=0),AND(ISNUMBER(E83),E83&gt;=0)))),1,0)</f>
        <v>0</v>
      </c>
      <c r="N83" s="11">
        <f>IF(AND(AND(ISNUMBER(J83),J83&gt;0,OR(L83="",L83="OVERDUE ENTERED PAYMENT"),AND(ISNUMBER(G83),G83&gt;=0),G83&gt;0,AND(ISNUMBER(H83),H83&gt;=1,H83&lt;=2958465,H83=IF(ISNUMBER(H83),INT(H83),0))),H83&gt;=TODAY(),H83&lt;=TODAY()+30),G83,0)</f>
        <v>0</v>
      </c>
      <c r="O83" s="11">
        <f>IF(AND(AND(ISNUMBER(J83),J83&gt;0,OR(L83="",L83="OVERDUE ENTERED PAYMENT"),AND(ISNUMBER(G83),G83&gt;=0),G83&gt;0,AND(ISNUMBER(H83),H83&gt;=1,H83&lt;=2958465,H83=IF(ISNUMBER(H83),INT(H83),0))),H83&lt;TODAY()),G83,0)</f>
        <v>0</v>
      </c>
    </row>
    <row r="84" spans="1:15" ht="28" customHeight="1">
      <c r="A84" s="6"/>
      <c r="B84" s="6"/>
      <c r="C84" s="4"/>
      <c r="D84" s="4"/>
      <c r="E84" s="4"/>
      <c r="F84" s="4"/>
      <c r="G84" s="4"/>
      <c r="H84" s="10"/>
      <c r="I84" s="6"/>
      <c r="J84" s="11">
        <f>IF(AND(ISNUMBER(E84),E84&gt;=0),E84-IF(AND(ISNUMBER(F84),F84&gt;=0),F84,0),"")</f>
        <v/>
      </c>
      <c r="K84" s="11">
        <f>IF(AND(ISNUMBER(E84),E84&gt;=0),E84,IF(AND(ISNUMBER(D84),D84&gt;=0),D84,IF(AND(ISNUMBER(C84),C84&gt;=0),C84,"")))</f>
        <v/>
      </c>
      <c r="L84" s="12">
        <f>IF(OR(AND(C84&lt;&gt;"",NOT(AND(ISNUMBER(C84),C84&gt;=0))),AND(D84&lt;&gt;"",NOT(AND(ISNUMBER(D84),D84&gt;=0))),AND(E84&lt;&gt;"",NOT(AND(ISNUMBER(E84),E84&gt;=0))),AND(F84&lt;&gt;"",NOT(AND(ISNUMBER(F84),F84&gt;=0)))),"REVIEW COST / PAID",IF(AND(F84&lt;&gt;"",NOT(AND(ISNUMBER(E84),E84&gt;=0))),"ADD AGREED COST",IF(AND(ISNUMBER(J84),J84&lt;0),"OVERPAID",IF(AND(ISNUMBER(J84),J84=0,OR(G84&lt;&gt;"",H84&lt;&gt;"")),"CLEAR PAID INSTALMENT",IF(AND(OR(G84&lt;&gt;"",H84&lt;&gt;""),B84=""),"ADD ITEM / SUPPLIER",IF(AND(OR(G84&lt;&gt;"",H84&lt;&gt;""),NOT(AND(ISNUMBER(E84),E84&gt;=0))),"ADD AGREED COST",IF(AND(OR(G84&lt;&gt;"",H84&lt;&gt;""),NOT(AND(ISNUMBER(G84),G84&gt;=0))),"ADD / CHECK NEXT AMOUNT",IF(AND(OR(G84&lt;&gt;"",H84&lt;&gt;""),NOT(AND(ISNUMBER(H84),H84&gt;=1,H84&lt;=2958465,H84=IF(ISNUMBER(H84),INT(H84),0)))),"ADD / CHECK NEXT DATE",IF(AND(OR(G84&lt;&gt;"",H84&lt;&gt;""),OR(G84&lt;=0,G84&gt;J84)),"REVIEW INSTALMENT",IF(AND(ISNUMBER(J84),J84&gt;0,NOT(OR(G84&lt;&gt;"",H84&lt;&gt;""))),"ENTER NEXT PAYMENT",IF(AND(OR(G84&lt;&gt;"",H84&lt;&gt;""),H84&lt;TODAY()),"OVERDUE ENTERED PAYMENT","")))))))))))</f>
        <v/>
      </c>
      <c r="M84" s="12">
        <f>IF(AND(COUNTA(A84:I84)&gt;0,NOT(OR(AND(ISNUMBER(C84),C84&gt;=0),AND(ISNUMBER(D84),D84&gt;=0),AND(ISNUMBER(E84),E84&gt;=0)))),1,0)</f>
        <v>0</v>
      </c>
      <c r="N84" s="11">
        <f>IF(AND(AND(ISNUMBER(J84),J84&gt;0,OR(L84="",L84="OVERDUE ENTERED PAYMENT"),AND(ISNUMBER(G84),G84&gt;=0),G84&gt;0,AND(ISNUMBER(H84),H84&gt;=1,H84&lt;=2958465,H84=IF(ISNUMBER(H84),INT(H84),0))),H84&gt;=TODAY(),H84&lt;=TODAY()+30),G84,0)</f>
        <v>0</v>
      </c>
      <c r="O84" s="11">
        <f>IF(AND(AND(ISNUMBER(J84),J84&gt;0,OR(L84="",L84="OVERDUE ENTERED PAYMENT"),AND(ISNUMBER(G84),G84&gt;=0),G84&gt;0,AND(ISNUMBER(H84),H84&gt;=1,H84&lt;=2958465,H84=IF(ISNUMBER(H84),INT(H84),0))),H84&lt;TODAY()),G84,0)</f>
        <v>0</v>
      </c>
    </row>
    <row r="85" spans="1:15" ht="28" customHeight="1">
      <c r="A85" s="6"/>
      <c r="B85" s="6"/>
      <c r="C85" s="4"/>
      <c r="D85" s="4"/>
      <c r="E85" s="4"/>
      <c r="F85" s="4"/>
      <c r="G85" s="4"/>
      <c r="H85" s="10"/>
      <c r="I85" s="6"/>
      <c r="J85" s="11">
        <f>IF(AND(ISNUMBER(E85),E85&gt;=0),E85-IF(AND(ISNUMBER(F85),F85&gt;=0),F85,0),"")</f>
        <v/>
      </c>
      <c r="K85" s="11">
        <f>IF(AND(ISNUMBER(E85),E85&gt;=0),E85,IF(AND(ISNUMBER(D85),D85&gt;=0),D85,IF(AND(ISNUMBER(C85),C85&gt;=0),C85,"")))</f>
        <v/>
      </c>
      <c r="L85" s="12">
        <f>IF(OR(AND(C85&lt;&gt;"",NOT(AND(ISNUMBER(C85),C85&gt;=0))),AND(D85&lt;&gt;"",NOT(AND(ISNUMBER(D85),D85&gt;=0))),AND(E85&lt;&gt;"",NOT(AND(ISNUMBER(E85),E85&gt;=0))),AND(F85&lt;&gt;"",NOT(AND(ISNUMBER(F85),F85&gt;=0)))),"REVIEW COST / PAID",IF(AND(F85&lt;&gt;"",NOT(AND(ISNUMBER(E85),E85&gt;=0))),"ADD AGREED COST",IF(AND(ISNUMBER(J85),J85&lt;0),"OVERPAID",IF(AND(ISNUMBER(J85),J85=0,OR(G85&lt;&gt;"",H85&lt;&gt;"")),"CLEAR PAID INSTALMENT",IF(AND(OR(G85&lt;&gt;"",H85&lt;&gt;""),B85=""),"ADD ITEM / SUPPLIER",IF(AND(OR(G85&lt;&gt;"",H85&lt;&gt;""),NOT(AND(ISNUMBER(E85),E85&gt;=0))),"ADD AGREED COST",IF(AND(OR(G85&lt;&gt;"",H85&lt;&gt;""),NOT(AND(ISNUMBER(G85),G85&gt;=0))),"ADD / CHECK NEXT AMOUNT",IF(AND(OR(G85&lt;&gt;"",H85&lt;&gt;""),NOT(AND(ISNUMBER(H85),H85&gt;=1,H85&lt;=2958465,H85=IF(ISNUMBER(H85),INT(H85),0)))),"ADD / CHECK NEXT DATE",IF(AND(OR(G85&lt;&gt;"",H85&lt;&gt;""),OR(G85&lt;=0,G85&gt;J85)),"REVIEW INSTALMENT",IF(AND(ISNUMBER(J85),J85&gt;0,NOT(OR(G85&lt;&gt;"",H85&lt;&gt;""))),"ENTER NEXT PAYMENT",IF(AND(OR(G85&lt;&gt;"",H85&lt;&gt;""),H85&lt;TODAY()),"OVERDUE ENTERED PAYMENT","")))))))))))</f>
        <v/>
      </c>
      <c r="M85" s="12">
        <f>IF(AND(COUNTA(A85:I85)&gt;0,NOT(OR(AND(ISNUMBER(C85),C85&gt;=0),AND(ISNUMBER(D85),D85&gt;=0),AND(ISNUMBER(E85),E85&gt;=0)))),1,0)</f>
        <v>0</v>
      </c>
      <c r="N85" s="11">
        <f>IF(AND(AND(ISNUMBER(J85),J85&gt;0,OR(L85="",L85="OVERDUE ENTERED PAYMENT"),AND(ISNUMBER(G85),G85&gt;=0),G85&gt;0,AND(ISNUMBER(H85),H85&gt;=1,H85&lt;=2958465,H85=IF(ISNUMBER(H85),INT(H85),0))),H85&gt;=TODAY(),H85&lt;=TODAY()+30),G85,0)</f>
        <v>0</v>
      </c>
      <c r="O85" s="11">
        <f>IF(AND(AND(ISNUMBER(J85),J85&gt;0,OR(L85="",L85="OVERDUE ENTERED PAYMENT"),AND(ISNUMBER(G85),G85&gt;=0),G85&gt;0,AND(ISNUMBER(H85),H85&gt;=1,H85&lt;=2958465,H85=IF(ISNUMBER(H85),INT(H85),0))),H85&lt;TODAY()),G85,0)</f>
        <v>0</v>
      </c>
    </row>
    <row r="86" spans="1:15" ht="28" customHeight="1">
      <c r="A86" s="6"/>
      <c r="B86" s="6"/>
      <c r="C86" s="4"/>
      <c r="D86" s="4"/>
      <c r="E86" s="4"/>
      <c r="F86" s="4"/>
      <c r="G86" s="4"/>
      <c r="H86" s="10"/>
      <c r="I86" s="6"/>
      <c r="J86" s="11">
        <f>IF(AND(ISNUMBER(E86),E86&gt;=0),E86-IF(AND(ISNUMBER(F86),F86&gt;=0),F86,0),"")</f>
        <v/>
      </c>
      <c r="K86" s="11">
        <f>IF(AND(ISNUMBER(E86),E86&gt;=0),E86,IF(AND(ISNUMBER(D86),D86&gt;=0),D86,IF(AND(ISNUMBER(C86),C86&gt;=0),C86,"")))</f>
        <v/>
      </c>
      <c r="L86" s="12">
        <f>IF(OR(AND(C86&lt;&gt;"",NOT(AND(ISNUMBER(C86),C86&gt;=0))),AND(D86&lt;&gt;"",NOT(AND(ISNUMBER(D86),D86&gt;=0))),AND(E86&lt;&gt;"",NOT(AND(ISNUMBER(E86),E86&gt;=0))),AND(F86&lt;&gt;"",NOT(AND(ISNUMBER(F86),F86&gt;=0)))),"REVIEW COST / PAID",IF(AND(F86&lt;&gt;"",NOT(AND(ISNUMBER(E86),E86&gt;=0))),"ADD AGREED COST",IF(AND(ISNUMBER(J86),J86&lt;0),"OVERPAID",IF(AND(ISNUMBER(J86),J86=0,OR(G86&lt;&gt;"",H86&lt;&gt;"")),"CLEAR PAID INSTALMENT",IF(AND(OR(G86&lt;&gt;"",H86&lt;&gt;""),B86=""),"ADD ITEM / SUPPLIER",IF(AND(OR(G86&lt;&gt;"",H86&lt;&gt;""),NOT(AND(ISNUMBER(E86),E86&gt;=0))),"ADD AGREED COST",IF(AND(OR(G86&lt;&gt;"",H86&lt;&gt;""),NOT(AND(ISNUMBER(G86),G86&gt;=0))),"ADD / CHECK NEXT AMOUNT",IF(AND(OR(G86&lt;&gt;"",H86&lt;&gt;""),NOT(AND(ISNUMBER(H86),H86&gt;=1,H86&lt;=2958465,H86=IF(ISNUMBER(H86),INT(H86),0)))),"ADD / CHECK NEXT DATE",IF(AND(OR(G86&lt;&gt;"",H86&lt;&gt;""),OR(G86&lt;=0,G86&gt;J86)),"REVIEW INSTALMENT",IF(AND(ISNUMBER(J86),J86&gt;0,NOT(OR(G86&lt;&gt;"",H86&lt;&gt;""))),"ENTER NEXT PAYMENT",IF(AND(OR(G86&lt;&gt;"",H86&lt;&gt;""),H86&lt;TODAY()),"OVERDUE ENTERED PAYMENT","")))))))))))</f>
        <v/>
      </c>
      <c r="M86" s="12">
        <f>IF(AND(COUNTA(A86:I86)&gt;0,NOT(OR(AND(ISNUMBER(C86),C86&gt;=0),AND(ISNUMBER(D86),D86&gt;=0),AND(ISNUMBER(E86),E86&gt;=0)))),1,0)</f>
        <v>0</v>
      </c>
      <c r="N86" s="11">
        <f>IF(AND(AND(ISNUMBER(J86),J86&gt;0,OR(L86="",L86="OVERDUE ENTERED PAYMENT"),AND(ISNUMBER(G86),G86&gt;=0),G86&gt;0,AND(ISNUMBER(H86),H86&gt;=1,H86&lt;=2958465,H86=IF(ISNUMBER(H86),INT(H86),0))),H86&gt;=TODAY(),H86&lt;=TODAY()+30),G86,0)</f>
        <v>0</v>
      </c>
      <c r="O86" s="11">
        <f>IF(AND(AND(ISNUMBER(J86),J86&gt;0,OR(L86="",L86="OVERDUE ENTERED PAYMENT"),AND(ISNUMBER(G86),G86&gt;=0),G86&gt;0,AND(ISNUMBER(H86),H86&gt;=1,H86&lt;=2958465,H86=IF(ISNUMBER(H86),INT(H86),0))),H86&lt;TODAY()),G86,0)</f>
        <v>0</v>
      </c>
    </row>
    <row r="87" spans="1:15" ht="28" customHeight="1">
      <c r="A87" s="6"/>
      <c r="B87" s="6"/>
      <c r="C87" s="4"/>
      <c r="D87" s="4"/>
      <c r="E87" s="4"/>
      <c r="F87" s="4"/>
      <c r="G87" s="4"/>
      <c r="H87" s="10"/>
      <c r="I87" s="6"/>
      <c r="J87" s="11">
        <f>IF(AND(ISNUMBER(E87),E87&gt;=0),E87-IF(AND(ISNUMBER(F87),F87&gt;=0),F87,0),"")</f>
        <v/>
      </c>
      <c r="K87" s="11">
        <f>IF(AND(ISNUMBER(E87),E87&gt;=0),E87,IF(AND(ISNUMBER(D87),D87&gt;=0),D87,IF(AND(ISNUMBER(C87),C87&gt;=0),C87,"")))</f>
        <v/>
      </c>
      <c r="L87" s="12">
        <f>IF(OR(AND(C87&lt;&gt;"",NOT(AND(ISNUMBER(C87),C87&gt;=0))),AND(D87&lt;&gt;"",NOT(AND(ISNUMBER(D87),D87&gt;=0))),AND(E87&lt;&gt;"",NOT(AND(ISNUMBER(E87),E87&gt;=0))),AND(F87&lt;&gt;"",NOT(AND(ISNUMBER(F87),F87&gt;=0)))),"REVIEW COST / PAID",IF(AND(F87&lt;&gt;"",NOT(AND(ISNUMBER(E87),E87&gt;=0))),"ADD AGREED COST",IF(AND(ISNUMBER(J87),J87&lt;0),"OVERPAID",IF(AND(ISNUMBER(J87),J87=0,OR(G87&lt;&gt;"",H87&lt;&gt;"")),"CLEAR PAID INSTALMENT",IF(AND(OR(G87&lt;&gt;"",H87&lt;&gt;""),B87=""),"ADD ITEM / SUPPLIER",IF(AND(OR(G87&lt;&gt;"",H87&lt;&gt;""),NOT(AND(ISNUMBER(E87),E87&gt;=0))),"ADD AGREED COST",IF(AND(OR(G87&lt;&gt;"",H87&lt;&gt;""),NOT(AND(ISNUMBER(G87),G87&gt;=0))),"ADD / CHECK NEXT AMOUNT",IF(AND(OR(G87&lt;&gt;"",H87&lt;&gt;""),NOT(AND(ISNUMBER(H87),H87&gt;=1,H87&lt;=2958465,H87=IF(ISNUMBER(H87),INT(H87),0)))),"ADD / CHECK NEXT DATE",IF(AND(OR(G87&lt;&gt;"",H87&lt;&gt;""),OR(G87&lt;=0,G87&gt;J87)),"REVIEW INSTALMENT",IF(AND(ISNUMBER(J87),J87&gt;0,NOT(OR(G87&lt;&gt;"",H87&lt;&gt;""))),"ENTER NEXT PAYMENT",IF(AND(OR(G87&lt;&gt;"",H87&lt;&gt;""),H87&lt;TODAY()),"OVERDUE ENTERED PAYMENT","")))))))))))</f>
        <v/>
      </c>
      <c r="M87" s="12">
        <f>IF(AND(COUNTA(A87:I87)&gt;0,NOT(OR(AND(ISNUMBER(C87),C87&gt;=0),AND(ISNUMBER(D87),D87&gt;=0),AND(ISNUMBER(E87),E87&gt;=0)))),1,0)</f>
        <v>0</v>
      </c>
      <c r="N87" s="11">
        <f>IF(AND(AND(ISNUMBER(J87),J87&gt;0,OR(L87="",L87="OVERDUE ENTERED PAYMENT"),AND(ISNUMBER(G87),G87&gt;=0),G87&gt;0,AND(ISNUMBER(H87),H87&gt;=1,H87&lt;=2958465,H87=IF(ISNUMBER(H87),INT(H87),0))),H87&gt;=TODAY(),H87&lt;=TODAY()+30),G87,0)</f>
        <v>0</v>
      </c>
      <c r="O87" s="11">
        <f>IF(AND(AND(ISNUMBER(J87),J87&gt;0,OR(L87="",L87="OVERDUE ENTERED PAYMENT"),AND(ISNUMBER(G87),G87&gt;=0),G87&gt;0,AND(ISNUMBER(H87),H87&gt;=1,H87&lt;=2958465,H87=IF(ISNUMBER(H87),INT(H87),0))),H87&lt;TODAY()),G87,0)</f>
        <v>0</v>
      </c>
    </row>
    <row r="88" spans="1:15" ht="28" customHeight="1">
      <c r="A88" s="6"/>
      <c r="B88" s="6"/>
      <c r="C88" s="4"/>
      <c r="D88" s="4"/>
      <c r="E88" s="4"/>
      <c r="F88" s="4"/>
      <c r="G88" s="4"/>
      <c r="H88" s="10"/>
      <c r="I88" s="6"/>
      <c r="J88" s="11">
        <f>IF(AND(ISNUMBER(E88),E88&gt;=0),E88-IF(AND(ISNUMBER(F88),F88&gt;=0),F88,0),"")</f>
        <v/>
      </c>
      <c r="K88" s="11">
        <f>IF(AND(ISNUMBER(E88),E88&gt;=0),E88,IF(AND(ISNUMBER(D88),D88&gt;=0),D88,IF(AND(ISNUMBER(C88),C88&gt;=0),C88,"")))</f>
        <v/>
      </c>
      <c r="L88" s="12">
        <f>IF(OR(AND(C88&lt;&gt;"",NOT(AND(ISNUMBER(C88),C88&gt;=0))),AND(D88&lt;&gt;"",NOT(AND(ISNUMBER(D88),D88&gt;=0))),AND(E88&lt;&gt;"",NOT(AND(ISNUMBER(E88),E88&gt;=0))),AND(F88&lt;&gt;"",NOT(AND(ISNUMBER(F88),F88&gt;=0)))),"REVIEW COST / PAID",IF(AND(F88&lt;&gt;"",NOT(AND(ISNUMBER(E88),E88&gt;=0))),"ADD AGREED COST",IF(AND(ISNUMBER(J88),J88&lt;0),"OVERPAID",IF(AND(ISNUMBER(J88),J88=0,OR(G88&lt;&gt;"",H88&lt;&gt;"")),"CLEAR PAID INSTALMENT",IF(AND(OR(G88&lt;&gt;"",H88&lt;&gt;""),B88=""),"ADD ITEM / SUPPLIER",IF(AND(OR(G88&lt;&gt;"",H88&lt;&gt;""),NOT(AND(ISNUMBER(E88),E88&gt;=0))),"ADD AGREED COST",IF(AND(OR(G88&lt;&gt;"",H88&lt;&gt;""),NOT(AND(ISNUMBER(G88),G88&gt;=0))),"ADD / CHECK NEXT AMOUNT",IF(AND(OR(G88&lt;&gt;"",H88&lt;&gt;""),NOT(AND(ISNUMBER(H88),H88&gt;=1,H88&lt;=2958465,H88=IF(ISNUMBER(H88),INT(H88),0)))),"ADD / CHECK NEXT DATE",IF(AND(OR(G88&lt;&gt;"",H88&lt;&gt;""),OR(G88&lt;=0,G88&gt;J88)),"REVIEW INSTALMENT",IF(AND(ISNUMBER(J88),J88&gt;0,NOT(OR(G88&lt;&gt;"",H88&lt;&gt;""))),"ENTER NEXT PAYMENT",IF(AND(OR(G88&lt;&gt;"",H88&lt;&gt;""),H88&lt;TODAY()),"OVERDUE ENTERED PAYMENT","")))))))))))</f>
        <v/>
      </c>
      <c r="M88" s="12">
        <f>IF(AND(COUNTA(A88:I88)&gt;0,NOT(OR(AND(ISNUMBER(C88),C88&gt;=0),AND(ISNUMBER(D88),D88&gt;=0),AND(ISNUMBER(E88),E88&gt;=0)))),1,0)</f>
        <v>0</v>
      </c>
      <c r="N88" s="11">
        <f>IF(AND(AND(ISNUMBER(J88),J88&gt;0,OR(L88="",L88="OVERDUE ENTERED PAYMENT"),AND(ISNUMBER(G88),G88&gt;=0),G88&gt;0,AND(ISNUMBER(H88),H88&gt;=1,H88&lt;=2958465,H88=IF(ISNUMBER(H88),INT(H88),0))),H88&gt;=TODAY(),H88&lt;=TODAY()+30),G88,0)</f>
        <v>0</v>
      </c>
      <c r="O88" s="11">
        <f>IF(AND(AND(ISNUMBER(J88),J88&gt;0,OR(L88="",L88="OVERDUE ENTERED PAYMENT"),AND(ISNUMBER(G88),G88&gt;=0),G88&gt;0,AND(ISNUMBER(H88),H88&gt;=1,H88&lt;=2958465,H88=IF(ISNUMBER(H88),INT(H88),0))),H88&lt;TODAY()),G88,0)</f>
        <v>0</v>
      </c>
    </row>
    <row r="89" spans="1:15" ht="28" customHeight="1">
      <c r="A89" s="6"/>
      <c r="B89" s="6"/>
      <c r="C89" s="4"/>
      <c r="D89" s="4"/>
      <c r="E89" s="4"/>
      <c r="F89" s="4"/>
      <c r="G89" s="4"/>
      <c r="H89" s="10"/>
      <c r="I89" s="6"/>
      <c r="J89" s="11">
        <f>IF(AND(ISNUMBER(E89),E89&gt;=0),E89-IF(AND(ISNUMBER(F89),F89&gt;=0),F89,0),"")</f>
        <v/>
      </c>
      <c r="K89" s="11">
        <f>IF(AND(ISNUMBER(E89),E89&gt;=0),E89,IF(AND(ISNUMBER(D89),D89&gt;=0),D89,IF(AND(ISNUMBER(C89),C89&gt;=0),C89,"")))</f>
        <v/>
      </c>
      <c r="L89" s="12">
        <f>IF(OR(AND(C89&lt;&gt;"",NOT(AND(ISNUMBER(C89),C89&gt;=0))),AND(D89&lt;&gt;"",NOT(AND(ISNUMBER(D89),D89&gt;=0))),AND(E89&lt;&gt;"",NOT(AND(ISNUMBER(E89),E89&gt;=0))),AND(F89&lt;&gt;"",NOT(AND(ISNUMBER(F89),F89&gt;=0)))),"REVIEW COST / PAID",IF(AND(F89&lt;&gt;"",NOT(AND(ISNUMBER(E89),E89&gt;=0))),"ADD AGREED COST",IF(AND(ISNUMBER(J89),J89&lt;0),"OVERPAID",IF(AND(ISNUMBER(J89),J89=0,OR(G89&lt;&gt;"",H89&lt;&gt;"")),"CLEAR PAID INSTALMENT",IF(AND(OR(G89&lt;&gt;"",H89&lt;&gt;""),B89=""),"ADD ITEM / SUPPLIER",IF(AND(OR(G89&lt;&gt;"",H89&lt;&gt;""),NOT(AND(ISNUMBER(E89),E89&gt;=0))),"ADD AGREED COST",IF(AND(OR(G89&lt;&gt;"",H89&lt;&gt;""),NOT(AND(ISNUMBER(G89),G89&gt;=0))),"ADD / CHECK NEXT AMOUNT",IF(AND(OR(G89&lt;&gt;"",H89&lt;&gt;""),NOT(AND(ISNUMBER(H89),H89&gt;=1,H89&lt;=2958465,H89=IF(ISNUMBER(H89),INT(H89),0)))),"ADD / CHECK NEXT DATE",IF(AND(OR(G89&lt;&gt;"",H89&lt;&gt;""),OR(G89&lt;=0,G89&gt;J89)),"REVIEW INSTALMENT",IF(AND(ISNUMBER(J89),J89&gt;0,NOT(OR(G89&lt;&gt;"",H89&lt;&gt;""))),"ENTER NEXT PAYMENT",IF(AND(OR(G89&lt;&gt;"",H89&lt;&gt;""),H89&lt;TODAY()),"OVERDUE ENTERED PAYMENT","")))))))))))</f>
        <v/>
      </c>
      <c r="M89" s="12">
        <f>IF(AND(COUNTA(A89:I89)&gt;0,NOT(OR(AND(ISNUMBER(C89),C89&gt;=0),AND(ISNUMBER(D89),D89&gt;=0),AND(ISNUMBER(E89),E89&gt;=0)))),1,0)</f>
        <v>0</v>
      </c>
      <c r="N89" s="11">
        <f>IF(AND(AND(ISNUMBER(J89),J89&gt;0,OR(L89="",L89="OVERDUE ENTERED PAYMENT"),AND(ISNUMBER(G89),G89&gt;=0),G89&gt;0,AND(ISNUMBER(H89),H89&gt;=1,H89&lt;=2958465,H89=IF(ISNUMBER(H89),INT(H89),0))),H89&gt;=TODAY(),H89&lt;=TODAY()+30),G89,0)</f>
        <v>0</v>
      </c>
      <c r="O89" s="11">
        <f>IF(AND(AND(ISNUMBER(J89),J89&gt;0,OR(L89="",L89="OVERDUE ENTERED PAYMENT"),AND(ISNUMBER(G89),G89&gt;=0),G89&gt;0,AND(ISNUMBER(H89),H89&gt;=1,H89&lt;=2958465,H89=IF(ISNUMBER(H89),INT(H89),0))),H89&lt;TODAY()),G89,0)</f>
        <v>0</v>
      </c>
    </row>
    <row r="90" spans="1:15" ht="28" customHeight="1">
      <c r="A90" s="6"/>
      <c r="B90" s="6"/>
      <c r="C90" s="4"/>
      <c r="D90" s="4"/>
      <c r="E90" s="4"/>
      <c r="F90" s="4"/>
      <c r="G90" s="4"/>
      <c r="H90" s="10"/>
      <c r="I90" s="6"/>
      <c r="J90" s="11">
        <f>IF(AND(ISNUMBER(E90),E90&gt;=0),E90-IF(AND(ISNUMBER(F90),F90&gt;=0),F90,0),"")</f>
        <v/>
      </c>
      <c r="K90" s="11">
        <f>IF(AND(ISNUMBER(E90),E90&gt;=0),E90,IF(AND(ISNUMBER(D90),D90&gt;=0),D90,IF(AND(ISNUMBER(C90),C90&gt;=0),C90,"")))</f>
        <v/>
      </c>
      <c r="L90" s="12">
        <f>IF(OR(AND(C90&lt;&gt;"",NOT(AND(ISNUMBER(C90),C90&gt;=0))),AND(D90&lt;&gt;"",NOT(AND(ISNUMBER(D90),D90&gt;=0))),AND(E90&lt;&gt;"",NOT(AND(ISNUMBER(E90),E90&gt;=0))),AND(F90&lt;&gt;"",NOT(AND(ISNUMBER(F90),F90&gt;=0)))),"REVIEW COST / PAID",IF(AND(F90&lt;&gt;"",NOT(AND(ISNUMBER(E90),E90&gt;=0))),"ADD AGREED COST",IF(AND(ISNUMBER(J90),J90&lt;0),"OVERPAID",IF(AND(ISNUMBER(J90),J90=0,OR(G90&lt;&gt;"",H90&lt;&gt;"")),"CLEAR PAID INSTALMENT",IF(AND(OR(G90&lt;&gt;"",H90&lt;&gt;""),B90=""),"ADD ITEM / SUPPLIER",IF(AND(OR(G90&lt;&gt;"",H90&lt;&gt;""),NOT(AND(ISNUMBER(E90),E90&gt;=0))),"ADD AGREED COST",IF(AND(OR(G90&lt;&gt;"",H90&lt;&gt;""),NOT(AND(ISNUMBER(G90),G90&gt;=0))),"ADD / CHECK NEXT AMOUNT",IF(AND(OR(G90&lt;&gt;"",H90&lt;&gt;""),NOT(AND(ISNUMBER(H90),H90&gt;=1,H90&lt;=2958465,H90=IF(ISNUMBER(H90),INT(H90),0)))),"ADD / CHECK NEXT DATE",IF(AND(OR(G90&lt;&gt;"",H90&lt;&gt;""),OR(G90&lt;=0,G90&gt;J90)),"REVIEW INSTALMENT",IF(AND(ISNUMBER(J90),J90&gt;0,NOT(OR(G90&lt;&gt;"",H90&lt;&gt;""))),"ENTER NEXT PAYMENT",IF(AND(OR(G90&lt;&gt;"",H90&lt;&gt;""),H90&lt;TODAY()),"OVERDUE ENTERED PAYMENT","")))))))))))</f>
        <v/>
      </c>
      <c r="M90" s="12">
        <f>IF(AND(COUNTA(A90:I90)&gt;0,NOT(OR(AND(ISNUMBER(C90),C90&gt;=0),AND(ISNUMBER(D90),D90&gt;=0),AND(ISNUMBER(E90),E90&gt;=0)))),1,0)</f>
        <v>0</v>
      </c>
      <c r="N90" s="11">
        <f>IF(AND(AND(ISNUMBER(J90),J90&gt;0,OR(L90="",L90="OVERDUE ENTERED PAYMENT"),AND(ISNUMBER(G90),G90&gt;=0),G90&gt;0,AND(ISNUMBER(H90),H90&gt;=1,H90&lt;=2958465,H90=IF(ISNUMBER(H90),INT(H90),0))),H90&gt;=TODAY(),H90&lt;=TODAY()+30),G90,0)</f>
        <v>0</v>
      </c>
      <c r="O90" s="11">
        <f>IF(AND(AND(ISNUMBER(J90),J90&gt;0,OR(L90="",L90="OVERDUE ENTERED PAYMENT"),AND(ISNUMBER(G90),G90&gt;=0),G90&gt;0,AND(ISNUMBER(H90),H90&gt;=1,H90&lt;=2958465,H90=IF(ISNUMBER(H90),INT(H90),0))),H90&lt;TODAY()),G90,0)</f>
        <v>0</v>
      </c>
    </row>
    <row r="91" spans="1:15" ht="28" customHeight="1">
      <c r="A91" s="6"/>
      <c r="B91" s="6"/>
      <c r="C91" s="4"/>
      <c r="D91" s="4"/>
      <c r="E91" s="4"/>
      <c r="F91" s="4"/>
      <c r="G91" s="4"/>
      <c r="H91" s="10"/>
      <c r="I91" s="6"/>
      <c r="J91" s="11">
        <f>IF(AND(ISNUMBER(E91),E91&gt;=0),E91-IF(AND(ISNUMBER(F91),F91&gt;=0),F91,0),"")</f>
        <v/>
      </c>
      <c r="K91" s="11">
        <f>IF(AND(ISNUMBER(E91),E91&gt;=0),E91,IF(AND(ISNUMBER(D91),D91&gt;=0),D91,IF(AND(ISNUMBER(C91),C91&gt;=0),C91,"")))</f>
        <v/>
      </c>
      <c r="L91" s="12">
        <f>IF(OR(AND(C91&lt;&gt;"",NOT(AND(ISNUMBER(C91),C91&gt;=0))),AND(D91&lt;&gt;"",NOT(AND(ISNUMBER(D91),D91&gt;=0))),AND(E91&lt;&gt;"",NOT(AND(ISNUMBER(E91),E91&gt;=0))),AND(F91&lt;&gt;"",NOT(AND(ISNUMBER(F91),F91&gt;=0)))),"REVIEW COST / PAID",IF(AND(F91&lt;&gt;"",NOT(AND(ISNUMBER(E91),E91&gt;=0))),"ADD AGREED COST",IF(AND(ISNUMBER(J91),J91&lt;0),"OVERPAID",IF(AND(ISNUMBER(J91),J91=0,OR(G91&lt;&gt;"",H91&lt;&gt;"")),"CLEAR PAID INSTALMENT",IF(AND(OR(G91&lt;&gt;"",H91&lt;&gt;""),B91=""),"ADD ITEM / SUPPLIER",IF(AND(OR(G91&lt;&gt;"",H91&lt;&gt;""),NOT(AND(ISNUMBER(E91),E91&gt;=0))),"ADD AGREED COST",IF(AND(OR(G91&lt;&gt;"",H91&lt;&gt;""),NOT(AND(ISNUMBER(G91),G91&gt;=0))),"ADD / CHECK NEXT AMOUNT",IF(AND(OR(G91&lt;&gt;"",H91&lt;&gt;""),NOT(AND(ISNUMBER(H91),H91&gt;=1,H91&lt;=2958465,H91=IF(ISNUMBER(H91),INT(H91),0)))),"ADD / CHECK NEXT DATE",IF(AND(OR(G91&lt;&gt;"",H91&lt;&gt;""),OR(G91&lt;=0,G91&gt;J91)),"REVIEW INSTALMENT",IF(AND(ISNUMBER(J91),J91&gt;0,NOT(OR(G91&lt;&gt;"",H91&lt;&gt;""))),"ENTER NEXT PAYMENT",IF(AND(OR(G91&lt;&gt;"",H91&lt;&gt;""),H91&lt;TODAY()),"OVERDUE ENTERED PAYMENT","")))))))))))</f>
        <v/>
      </c>
      <c r="M91" s="12">
        <f>IF(AND(COUNTA(A91:I91)&gt;0,NOT(OR(AND(ISNUMBER(C91),C91&gt;=0),AND(ISNUMBER(D91),D91&gt;=0),AND(ISNUMBER(E91),E91&gt;=0)))),1,0)</f>
        <v>0</v>
      </c>
      <c r="N91" s="11">
        <f>IF(AND(AND(ISNUMBER(J91),J91&gt;0,OR(L91="",L91="OVERDUE ENTERED PAYMENT"),AND(ISNUMBER(G91),G91&gt;=0),G91&gt;0,AND(ISNUMBER(H91),H91&gt;=1,H91&lt;=2958465,H91=IF(ISNUMBER(H91),INT(H91),0))),H91&gt;=TODAY(),H91&lt;=TODAY()+30),G91,0)</f>
        <v>0</v>
      </c>
      <c r="O91" s="11">
        <f>IF(AND(AND(ISNUMBER(J91),J91&gt;0,OR(L91="",L91="OVERDUE ENTERED PAYMENT"),AND(ISNUMBER(G91),G91&gt;=0),G91&gt;0,AND(ISNUMBER(H91),H91&gt;=1,H91&lt;=2958465,H91=IF(ISNUMBER(H91),INT(H91),0))),H91&lt;TODAY()),G91,0)</f>
        <v>0</v>
      </c>
    </row>
    <row r="92" spans="1:15" ht="28" customHeight="1">
      <c r="A92" s="6"/>
      <c r="B92" s="6"/>
      <c r="C92" s="4"/>
      <c r="D92" s="4"/>
      <c r="E92" s="4"/>
      <c r="F92" s="4"/>
      <c r="G92" s="4"/>
      <c r="H92" s="10"/>
      <c r="I92" s="6"/>
      <c r="J92" s="11">
        <f>IF(AND(ISNUMBER(E92),E92&gt;=0),E92-IF(AND(ISNUMBER(F92),F92&gt;=0),F92,0),"")</f>
        <v/>
      </c>
      <c r="K92" s="11">
        <f>IF(AND(ISNUMBER(E92),E92&gt;=0),E92,IF(AND(ISNUMBER(D92),D92&gt;=0),D92,IF(AND(ISNUMBER(C92),C92&gt;=0),C92,"")))</f>
        <v/>
      </c>
      <c r="L92" s="12">
        <f>IF(OR(AND(C92&lt;&gt;"",NOT(AND(ISNUMBER(C92),C92&gt;=0))),AND(D92&lt;&gt;"",NOT(AND(ISNUMBER(D92),D92&gt;=0))),AND(E92&lt;&gt;"",NOT(AND(ISNUMBER(E92),E92&gt;=0))),AND(F92&lt;&gt;"",NOT(AND(ISNUMBER(F92),F92&gt;=0)))),"REVIEW COST / PAID",IF(AND(F92&lt;&gt;"",NOT(AND(ISNUMBER(E92),E92&gt;=0))),"ADD AGREED COST",IF(AND(ISNUMBER(J92),J92&lt;0),"OVERPAID",IF(AND(ISNUMBER(J92),J92=0,OR(G92&lt;&gt;"",H92&lt;&gt;"")),"CLEAR PAID INSTALMENT",IF(AND(OR(G92&lt;&gt;"",H92&lt;&gt;""),B92=""),"ADD ITEM / SUPPLIER",IF(AND(OR(G92&lt;&gt;"",H92&lt;&gt;""),NOT(AND(ISNUMBER(E92),E92&gt;=0))),"ADD AGREED COST",IF(AND(OR(G92&lt;&gt;"",H92&lt;&gt;""),NOT(AND(ISNUMBER(G92),G92&gt;=0))),"ADD / CHECK NEXT AMOUNT",IF(AND(OR(G92&lt;&gt;"",H92&lt;&gt;""),NOT(AND(ISNUMBER(H92),H92&gt;=1,H92&lt;=2958465,H92=IF(ISNUMBER(H92),INT(H92),0)))),"ADD / CHECK NEXT DATE",IF(AND(OR(G92&lt;&gt;"",H92&lt;&gt;""),OR(G92&lt;=0,G92&gt;J92)),"REVIEW INSTALMENT",IF(AND(ISNUMBER(J92),J92&gt;0,NOT(OR(G92&lt;&gt;"",H92&lt;&gt;""))),"ENTER NEXT PAYMENT",IF(AND(OR(G92&lt;&gt;"",H92&lt;&gt;""),H92&lt;TODAY()),"OVERDUE ENTERED PAYMENT","")))))))))))</f>
        <v/>
      </c>
      <c r="M92" s="12">
        <f>IF(AND(COUNTA(A92:I92)&gt;0,NOT(OR(AND(ISNUMBER(C92),C92&gt;=0),AND(ISNUMBER(D92),D92&gt;=0),AND(ISNUMBER(E92),E92&gt;=0)))),1,0)</f>
        <v>0</v>
      </c>
      <c r="N92" s="11">
        <f>IF(AND(AND(ISNUMBER(J92),J92&gt;0,OR(L92="",L92="OVERDUE ENTERED PAYMENT"),AND(ISNUMBER(G92),G92&gt;=0),G92&gt;0,AND(ISNUMBER(H92),H92&gt;=1,H92&lt;=2958465,H92=IF(ISNUMBER(H92),INT(H92),0))),H92&gt;=TODAY(),H92&lt;=TODAY()+30),G92,0)</f>
        <v>0</v>
      </c>
      <c r="O92" s="11">
        <f>IF(AND(AND(ISNUMBER(J92),J92&gt;0,OR(L92="",L92="OVERDUE ENTERED PAYMENT"),AND(ISNUMBER(G92),G92&gt;=0),G92&gt;0,AND(ISNUMBER(H92),H92&gt;=1,H92&lt;=2958465,H92=IF(ISNUMBER(H92),INT(H92),0))),H92&lt;TODAY()),G92,0)</f>
        <v>0</v>
      </c>
    </row>
    <row r="93" spans="1:15" ht="28" customHeight="1">
      <c r="A93" s="6"/>
      <c r="B93" s="6"/>
      <c r="C93" s="4"/>
      <c r="D93" s="4"/>
      <c r="E93" s="4"/>
      <c r="F93" s="4"/>
      <c r="G93" s="4"/>
      <c r="H93" s="10"/>
      <c r="I93" s="6"/>
      <c r="J93" s="11">
        <f>IF(AND(ISNUMBER(E93),E93&gt;=0),E93-IF(AND(ISNUMBER(F93),F93&gt;=0),F93,0),"")</f>
        <v/>
      </c>
      <c r="K93" s="11">
        <f>IF(AND(ISNUMBER(E93),E93&gt;=0),E93,IF(AND(ISNUMBER(D93),D93&gt;=0),D93,IF(AND(ISNUMBER(C93),C93&gt;=0),C93,"")))</f>
        <v/>
      </c>
      <c r="L93" s="12">
        <f>IF(OR(AND(C93&lt;&gt;"",NOT(AND(ISNUMBER(C93),C93&gt;=0))),AND(D93&lt;&gt;"",NOT(AND(ISNUMBER(D93),D93&gt;=0))),AND(E93&lt;&gt;"",NOT(AND(ISNUMBER(E93),E93&gt;=0))),AND(F93&lt;&gt;"",NOT(AND(ISNUMBER(F93),F93&gt;=0)))),"REVIEW COST / PAID",IF(AND(F93&lt;&gt;"",NOT(AND(ISNUMBER(E93),E93&gt;=0))),"ADD AGREED COST",IF(AND(ISNUMBER(J93),J93&lt;0),"OVERPAID",IF(AND(ISNUMBER(J93),J93=0,OR(G93&lt;&gt;"",H93&lt;&gt;"")),"CLEAR PAID INSTALMENT",IF(AND(OR(G93&lt;&gt;"",H93&lt;&gt;""),B93=""),"ADD ITEM / SUPPLIER",IF(AND(OR(G93&lt;&gt;"",H93&lt;&gt;""),NOT(AND(ISNUMBER(E93),E93&gt;=0))),"ADD AGREED COST",IF(AND(OR(G93&lt;&gt;"",H93&lt;&gt;""),NOT(AND(ISNUMBER(G93),G93&gt;=0))),"ADD / CHECK NEXT AMOUNT",IF(AND(OR(G93&lt;&gt;"",H93&lt;&gt;""),NOT(AND(ISNUMBER(H93),H93&gt;=1,H93&lt;=2958465,H93=IF(ISNUMBER(H93),INT(H93),0)))),"ADD / CHECK NEXT DATE",IF(AND(OR(G93&lt;&gt;"",H93&lt;&gt;""),OR(G93&lt;=0,G93&gt;J93)),"REVIEW INSTALMENT",IF(AND(ISNUMBER(J93),J93&gt;0,NOT(OR(G93&lt;&gt;"",H93&lt;&gt;""))),"ENTER NEXT PAYMENT",IF(AND(OR(G93&lt;&gt;"",H93&lt;&gt;""),H93&lt;TODAY()),"OVERDUE ENTERED PAYMENT","")))))))))))</f>
        <v/>
      </c>
      <c r="M93" s="12">
        <f>IF(AND(COUNTA(A93:I93)&gt;0,NOT(OR(AND(ISNUMBER(C93),C93&gt;=0),AND(ISNUMBER(D93),D93&gt;=0),AND(ISNUMBER(E93),E93&gt;=0)))),1,0)</f>
        <v>0</v>
      </c>
      <c r="N93" s="11">
        <f>IF(AND(AND(ISNUMBER(J93),J93&gt;0,OR(L93="",L93="OVERDUE ENTERED PAYMENT"),AND(ISNUMBER(G93),G93&gt;=0),G93&gt;0,AND(ISNUMBER(H93),H93&gt;=1,H93&lt;=2958465,H93=IF(ISNUMBER(H93),INT(H93),0))),H93&gt;=TODAY(),H93&lt;=TODAY()+30),G93,0)</f>
        <v>0</v>
      </c>
      <c r="O93" s="11">
        <f>IF(AND(AND(ISNUMBER(J93),J93&gt;0,OR(L93="",L93="OVERDUE ENTERED PAYMENT"),AND(ISNUMBER(G93),G93&gt;=0),G93&gt;0,AND(ISNUMBER(H93),H93&gt;=1,H93&lt;=2958465,H93=IF(ISNUMBER(H93),INT(H93),0))),H93&lt;TODAY()),G93,0)</f>
        <v>0</v>
      </c>
    </row>
    <row r="94" spans="1:15" ht="28" customHeight="1">
      <c r="A94" s="6"/>
      <c r="B94" s="6"/>
      <c r="C94" s="4"/>
      <c r="D94" s="4"/>
      <c r="E94" s="4"/>
      <c r="F94" s="4"/>
      <c r="G94" s="4"/>
      <c r="H94" s="10"/>
      <c r="I94" s="6"/>
      <c r="J94" s="11">
        <f>IF(AND(ISNUMBER(E94),E94&gt;=0),E94-IF(AND(ISNUMBER(F94),F94&gt;=0),F94,0),"")</f>
        <v/>
      </c>
      <c r="K94" s="11">
        <f>IF(AND(ISNUMBER(E94),E94&gt;=0),E94,IF(AND(ISNUMBER(D94),D94&gt;=0),D94,IF(AND(ISNUMBER(C94),C94&gt;=0),C94,"")))</f>
        <v/>
      </c>
      <c r="L94" s="12">
        <f>IF(OR(AND(C94&lt;&gt;"",NOT(AND(ISNUMBER(C94),C94&gt;=0))),AND(D94&lt;&gt;"",NOT(AND(ISNUMBER(D94),D94&gt;=0))),AND(E94&lt;&gt;"",NOT(AND(ISNUMBER(E94),E94&gt;=0))),AND(F94&lt;&gt;"",NOT(AND(ISNUMBER(F94),F94&gt;=0)))),"REVIEW COST / PAID",IF(AND(F94&lt;&gt;"",NOT(AND(ISNUMBER(E94),E94&gt;=0))),"ADD AGREED COST",IF(AND(ISNUMBER(J94),J94&lt;0),"OVERPAID",IF(AND(ISNUMBER(J94),J94=0,OR(G94&lt;&gt;"",H94&lt;&gt;"")),"CLEAR PAID INSTALMENT",IF(AND(OR(G94&lt;&gt;"",H94&lt;&gt;""),B94=""),"ADD ITEM / SUPPLIER",IF(AND(OR(G94&lt;&gt;"",H94&lt;&gt;""),NOT(AND(ISNUMBER(E94),E94&gt;=0))),"ADD AGREED COST",IF(AND(OR(G94&lt;&gt;"",H94&lt;&gt;""),NOT(AND(ISNUMBER(G94),G94&gt;=0))),"ADD / CHECK NEXT AMOUNT",IF(AND(OR(G94&lt;&gt;"",H94&lt;&gt;""),NOT(AND(ISNUMBER(H94),H94&gt;=1,H94&lt;=2958465,H94=IF(ISNUMBER(H94),INT(H94),0)))),"ADD / CHECK NEXT DATE",IF(AND(OR(G94&lt;&gt;"",H94&lt;&gt;""),OR(G94&lt;=0,G94&gt;J94)),"REVIEW INSTALMENT",IF(AND(ISNUMBER(J94),J94&gt;0,NOT(OR(G94&lt;&gt;"",H94&lt;&gt;""))),"ENTER NEXT PAYMENT",IF(AND(OR(G94&lt;&gt;"",H94&lt;&gt;""),H94&lt;TODAY()),"OVERDUE ENTERED PAYMENT","")))))))))))</f>
        <v/>
      </c>
      <c r="M94" s="12">
        <f>IF(AND(COUNTA(A94:I94)&gt;0,NOT(OR(AND(ISNUMBER(C94),C94&gt;=0),AND(ISNUMBER(D94),D94&gt;=0),AND(ISNUMBER(E94),E94&gt;=0)))),1,0)</f>
        <v>0</v>
      </c>
      <c r="N94" s="11">
        <f>IF(AND(AND(ISNUMBER(J94),J94&gt;0,OR(L94="",L94="OVERDUE ENTERED PAYMENT"),AND(ISNUMBER(G94),G94&gt;=0),G94&gt;0,AND(ISNUMBER(H94),H94&gt;=1,H94&lt;=2958465,H94=IF(ISNUMBER(H94),INT(H94),0))),H94&gt;=TODAY(),H94&lt;=TODAY()+30),G94,0)</f>
        <v>0</v>
      </c>
      <c r="O94" s="11">
        <f>IF(AND(AND(ISNUMBER(J94),J94&gt;0,OR(L94="",L94="OVERDUE ENTERED PAYMENT"),AND(ISNUMBER(G94),G94&gt;=0),G94&gt;0,AND(ISNUMBER(H94),H94&gt;=1,H94&lt;=2958465,H94=IF(ISNUMBER(H94),INT(H94),0))),H94&lt;TODAY()),G94,0)</f>
        <v>0</v>
      </c>
    </row>
    <row r="95" spans="1:15" ht="28" customHeight="1">
      <c r="A95" s="6"/>
      <c r="B95" s="6"/>
      <c r="C95" s="4"/>
      <c r="D95" s="4"/>
      <c r="E95" s="4"/>
      <c r="F95" s="4"/>
      <c r="G95" s="4"/>
      <c r="H95" s="10"/>
      <c r="I95" s="6"/>
      <c r="J95" s="11">
        <f>IF(AND(ISNUMBER(E95),E95&gt;=0),E95-IF(AND(ISNUMBER(F95),F95&gt;=0),F95,0),"")</f>
        <v/>
      </c>
      <c r="K95" s="11">
        <f>IF(AND(ISNUMBER(E95),E95&gt;=0),E95,IF(AND(ISNUMBER(D95),D95&gt;=0),D95,IF(AND(ISNUMBER(C95),C95&gt;=0),C95,"")))</f>
        <v/>
      </c>
      <c r="L95" s="12">
        <f>IF(OR(AND(C95&lt;&gt;"",NOT(AND(ISNUMBER(C95),C95&gt;=0))),AND(D95&lt;&gt;"",NOT(AND(ISNUMBER(D95),D95&gt;=0))),AND(E95&lt;&gt;"",NOT(AND(ISNUMBER(E95),E95&gt;=0))),AND(F95&lt;&gt;"",NOT(AND(ISNUMBER(F95),F95&gt;=0)))),"REVIEW COST / PAID",IF(AND(F95&lt;&gt;"",NOT(AND(ISNUMBER(E95),E95&gt;=0))),"ADD AGREED COST",IF(AND(ISNUMBER(J95),J95&lt;0),"OVERPAID",IF(AND(ISNUMBER(J95),J95=0,OR(G95&lt;&gt;"",H95&lt;&gt;"")),"CLEAR PAID INSTALMENT",IF(AND(OR(G95&lt;&gt;"",H95&lt;&gt;""),B95=""),"ADD ITEM / SUPPLIER",IF(AND(OR(G95&lt;&gt;"",H95&lt;&gt;""),NOT(AND(ISNUMBER(E95),E95&gt;=0))),"ADD AGREED COST",IF(AND(OR(G95&lt;&gt;"",H95&lt;&gt;""),NOT(AND(ISNUMBER(G95),G95&gt;=0))),"ADD / CHECK NEXT AMOUNT",IF(AND(OR(G95&lt;&gt;"",H95&lt;&gt;""),NOT(AND(ISNUMBER(H95),H95&gt;=1,H95&lt;=2958465,H95=IF(ISNUMBER(H95),INT(H95),0)))),"ADD / CHECK NEXT DATE",IF(AND(OR(G95&lt;&gt;"",H95&lt;&gt;""),OR(G95&lt;=0,G95&gt;J95)),"REVIEW INSTALMENT",IF(AND(ISNUMBER(J95),J95&gt;0,NOT(OR(G95&lt;&gt;"",H95&lt;&gt;""))),"ENTER NEXT PAYMENT",IF(AND(OR(G95&lt;&gt;"",H95&lt;&gt;""),H95&lt;TODAY()),"OVERDUE ENTERED PAYMENT","")))))))))))</f>
        <v/>
      </c>
      <c r="M95" s="12">
        <f>IF(AND(COUNTA(A95:I95)&gt;0,NOT(OR(AND(ISNUMBER(C95),C95&gt;=0),AND(ISNUMBER(D95),D95&gt;=0),AND(ISNUMBER(E95),E95&gt;=0)))),1,0)</f>
        <v>0</v>
      </c>
      <c r="N95" s="11">
        <f>IF(AND(AND(ISNUMBER(J95),J95&gt;0,OR(L95="",L95="OVERDUE ENTERED PAYMENT"),AND(ISNUMBER(G95),G95&gt;=0),G95&gt;0,AND(ISNUMBER(H95),H95&gt;=1,H95&lt;=2958465,H95=IF(ISNUMBER(H95),INT(H95),0))),H95&gt;=TODAY(),H95&lt;=TODAY()+30),G95,0)</f>
        <v>0</v>
      </c>
      <c r="O95" s="11">
        <f>IF(AND(AND(ISNUMBER(J95),J95&gt;0,OR(L95="",L95="OVERDUE ENTERED PAYMENT"),AND(ISNUMBER(G95),G95&gt;=0),G95&gt;0,AND(ISNUMBER(H95),H95&gt;=1,H95&lt;=2958465,H95=IF(ISNUMBER(H95),INT(H95),0))),H95&lt;TODAY()),G95,0)</f>
        <v>0</v>
      </c>
    </row>
    <row r="96" spans="1:15" ht="28" customHeight="1">
      <c r="A96" s="6"/>
      <c r="B96" s="6"/>
      <c r="C96" s="4"/>
      <c r="D96" s="4"/>
      <c r="E96" s="4"/>
      <c r="F96" s="4"/>
      <c r="G96" s="4"/>
      <c r="H96" s="10"/>
      <c r="I96" s="6"/>
      <c r="J96" s="11">
        <f>IF(AND(ISNUMBER(E96),E96&gt;=0),E96-IF(AND(ISNUMBER(F96),F96&gt;=0),F96,0),"")</f>
        <v/>
      </c>
      <c r="K96" s="11">
        <f>IF(AND(ISNUMBER(E96),E96&gt;=0),E96,IF(AND(ISNUMBER(D96),D96&gt;=0),D96,IF(AND(ISNUMBER(C96),C96&gt;=0),C96,"")))</f>
        <v/>
      </c>
      <c r="L96" s="12">
        <f>IF(OR(AND(C96&lt;&gt;"",NOT(AND(ISNUMBER(C96),C96&gt;=0))),AND(D96&lt;&gt;"",NOT(AND(ISNUMBER(D96),D96&gt;=0))),AND(E96&lt;&gt;"",NOT(AND(ISNUMBER(E96),E96&gt;=0))),AND(F96&lt;&gt;"",NOT(AND(ISNUMBER(F96),F96&gt;=0)))),"REVIEW COST / PAID",IF(AND(F96&lt;&gt;"",NOT(AND(ISNUMBER(E96),E96&gt;=0))),"ADD AGREED COST",IF(AND(ISNUMBER(J96),J96&lt;0),"OVERPAID",IF(AND(ISNUMBER(J96),J96=0,OR(G96&lt;&gt;"",H96&lt;&gt;"")),"CLEAR PAID INSTALMENT",IF(AND(OR(G96&lt;&gt;"",H96&lt;&gt;""),B96=""),"ADD ITEM / SUPPLIER",IF(AND(OR(G96&lt;&gt;"",H96&lt;&gt;""),NOT(AND(ISNUMBER(E96),E96&gt;=0))),"ADD AGREED COST",IF(AND(OR(G96&lt;&gt;"",H96&lt;&gt;""),NOT(AND(ISNUMBER(G96),G96&gt;=0))),"ADD / CHECK NEXT AMOUNT",IF(AND(OR(G96&lt;&gt;"",H96&lt;&gt;""),NOT(AND(ISNUMBER(H96),H96&gt;=1,H96&lt;=2958465,H96=IF(ISNUMBER(H96),INT(H96),0)))),"ADD / CHECK NEXT DATE",IF(AND(OR(G96&lt;&gt;"",H96&lt;&gt;""),OR(G96&lt;=0,G96&gt;J96)),"REVIEW INSTALMENT",IF(AND(ISNUMBER(J96),J96&gt;0,NOT(OR(G96&lt;&gt;"",H96&lt;&gt;""))),"ENTER NEXT PAYMENT",IF(AND(OR(G96&lt;&gt;"",H96&lt;&gt;""),H96&lt;TODAY()),"OVERDUE ENTERED PAYMENT","")))))))))))</f>
        <v/>
      </c>
      <c r="M96" s="12">
        <f>IF(AND(COUNTA(A96:I96)&gt;0,NOT(OR(AND(ISNUMBER(C96),C96&gt;=0),AND(ISNUMBER(D96),D96&gt;=0),AND(ISNUMBER(E96),E96&gt;=0)))),1,0)</f>
        <v>0</v>
      </c>
      <c r="N96" s="11">
        <f>IF(AND(AND(ISNUMBER(J96),J96&gt;0,OR(L96="",L96="OVERDUE ENTERED PAYMENT"),AND(ISNUMBER(G96),G96&gt;=0),G96&gt;0,AND(ISNUMBER(H96),H96&gt;=1,H96&lt;=2958465,H96=IF(ISNUMBER(H96),INT(H96),0))),H96&gt;=TODAY(),H96&lt;=TODAY()+30),G96,0)</f>
        <v>0</v>
      </c>
      <c r="O96" s="11">
        <f>IF(AND(AND(ISNUMBER(J96),J96&gt;0,OR(L96="",L96="OVERDUE ENTERED PAYMENT"),AND(ISNUMBER(G96),G96&gt;=0),G96&gt;0,AND(ISNUMBER(H96),H96&gt;=1,H96&lt;=2958465,H96=IF(ISNUMBER(H96),INT(H96),0))),H96&lt;TODAY()),G96,0)</f>
        <v>0</v>
      </c>
    </row>
    <row r="97" spans="1:15" ht="28" customHeight="1">
      <c r="A97" s="6"/>
      <c r="B97" s="6"/>
      <c r="C97" s="4"/>
      <c r="D97" s="4"/>
      <c r="E97" s="4"/>
      <c r="F97" s="4"/>
      <c r="G97" s="4"/>
      <c r="H97" s="10"/>
      <c r="I97" s="6"/>
      <c r="J97" s="11">
        <f>IF(AND(ISNUMBER(E97),E97&gt;=0),E97-IF(AND(ISNUMBER(F97),F97&gt;=0),F97,0),"")</f>
        <v/>
      </c>
      <c r="K97" s="11">
        <f>IF(AND(ISNUMBER(E97),E97&gt;=0),E97,IF(AND(ISNUMBER(D97),D97&gt;=0),D97,IF(AND(ISNUMBER(C97),C97&gt;=0),C97,"")))</f>
        <v/>
      </c>
      <c r="L97" s="12">
        <f>IF(OR(AND(C97&lt;&gt;"",NOT(AND(ISNUMBER(C97),C97&gt;=0))),AND(D97&lt;&gt;"",NOT(AND(ISNUMBER(D97),D97&gt;=0))),AND(E97&lt;&gt;"",NOT(AND(ISNUMBER(E97),E97&gt;=0))),AND(F97&lt;&gt;"",NOT(AND(ISNUMBER(F97),F97&gt;=0)))),"REVIEW COST / PAID",IF(AND(F97&lt;&gt;"",NOT(AND(ISNUMBER(E97),E97&gt;=0))),"ADD AGREED COST",IF(AND(ISNUMBER(J97),J97&lt;0),"OVERPAID",IF(AND(ISNUMBER(J97),J97=0,OR(G97&lt;&gt;"",H97&lt;&gt;"")),"CLEAR PAID INSTALMENT",IF(AND(OR(G97&lt;&gt;"",H97&lt;&gt;""),B97=""),"ADD ITEM / SUPPLIER",IF(AND(OR(G97&lt;&gt;"",H97&lt;&gt;""),NOT(AND(ISNUMBER(E97),E97&gt;=0))),"ADD AGREED COST",IF(AND(OR(G97&lt;&gt;"",H97&lt;&gt;""),NOT(AND(ISNUMBER(G97),G97&gt;=0))),"ADD / CHECK NEXT AMOUNT",IF(AND(OR(G97&lt;&gt;"",H97&lt;&gt;""),NOT(AND(ISNUMBER(H97),H97&gt;=1,H97&lt;=2958465,H97=IF(ISNUMBER(H97),INT(H97),0)))),"ADD / CHECK NEXT DATE",IF(AND(OR(G97&lt;&gt;"",H97&lt;&gt;""),OR(G97&lt;=0,G97&gt;J97)),"REVIEW INSTALMENT",IF(AND(ISNUMBER(J97),J97&gt;0,NOT(OR(G97&lt;&gt;"",H97&lt;&gt;""))),"ENTER NEXT PAYMENT",IF(AND(OR(G97&lt;&gt;"",H97&lt;&gt;""),H97&lt;TODAY()),"OVERDUE ENTERED PAYMENT","")))))))))))</f>
        <v/>
      </c>
      <c r="M97" s="12">
        <f>IF(AND(COUNTA(A97:I97)&gt;0,NOT(OR(AND(ISNUMBER(C97),C97&gt;=0),AND(ISNUMBER(D97),D97&gt;=0),AND(ISNUMBER(E97),E97&gt;=0)))),1,0)</f>
        <v>0</v>
      </c>
      <c r="N97" s="11">
        <f>IF(AND(AND(ISNUMBER(J97),J97&gt;0,OR(L97="",L97="OVERDUE ENTERED PAYMENT"),AND(ISNUMBER(G97),G97&gt;=0),G97&gt;0,AND(ISNUMBER(H97),H97&gt;=1,H97&lt;=2958465,H97=IF(ISNUMBER(H97),INT(H97),0))),H97&gt;=TODAY(),H97&lt;=TODAY()+30),G97,0)</f>
        <v>0</v>
      </c>
      <c r="O97" s="11">
        <f>IF(AND(AND(ISNUMBER(J97),J97&gt;0,OR(L97="",L97="OVERDUE ENTERED PAYMENT"),AND(ISNUMBER(G97),G97&gt;=0),G97&gt;0,AND(ISNUMBER(H97),H97&gt;=1,H97&lt;=2958465,H97=IF(ISNUMBER(H97),INT(H97),0))),H97&lt;TODAY()),G97,0)</f>
        <v>0</v>
      </c>
    </row>
    <row r="98" spans="1:15" ht="28" customHeight="1">
      <c r="A98" s="6"/>
      <c r="B98" s="6"/>
      <c r="C98" s="4"/>
      <c r="D98" s="4"/>
      <c r="E98" s="4"/>
      <c r="F98" s="4"/>
      <c r="G98" s="4"/>
      <c r="H98" s="10"/>
      <c r="I98" s="6"/>
      <c r="J98" s="11">
        <f>IF(AND(ISNUMBER(E98),E98&gt;=0),E98-IF(AND(ISNUMBER(F98),F98&gt;=0),F98,0),"")</f>
        <v/>
      </c>
      <c r="K98" s="11">
        <f>IF(AND(ISNUMBER(E98),E98&gt;=0),E98,IF(AND(ISNUMBER(D98),D98&gt;=0),D98,IF(AND(ISNUMBER(C98),C98&gt;=0),C98,"")))</f>
        <v/>
      </c>
      <c r="L98" s="12">
        <f>IF(OR(AND(C98&lt;&gt;"",NOT(AND(ISNUMBER(C98),C98&gt;=0))),AND(D98&lt;&gt;"",NOT(AND(ISNUMBER(D98),D98&gt;=0))),AND(E98&lt;&gt;"",NOT(AND(ISNUMBER(E98),E98&gt;=0))),AND(F98&lt;&gt;"",NOT(AND(ISNUMBER(F98),F98&gt;=0)))),"REVIEW COST / PAID",IF(AND(F98&lt;&gt;"",NOT(AND(ISNUMBER(E98),E98&gt;=0))),"ADD AGREED COST",IF(AND(ISNUMBER(J98),J98&lt;0),"OVERPAID",IF(AND(ISNUMBER(J98),J98=0,OR(G98&lt;&gt;"",H98&lt;&gt;"")),"CLEAR PAID INSTALMENT",IF(AND(OR(G98&lt;&gt;"",H98&lt;&gt;""),B98=""),"ADD ITEM / SUPPLIER",IF(AND(OR(G98&lt;&gt;"",H98&lt;&gt;""),NOT(AND(ISNUMBER(E98),E98&gt;=0))),"ADD AGREED COST",IF(AND(OR(G98&lt;&gt;"",H98&lt;&gt;""),NOT(AND(ISNUMBER(G98),G98&gt;=0))),"ADD / CHECK NEXT AMOUNT",IF(AND(OR(G98&lt;&gt;"",H98&lt;&gt;""),NOT(AND(ISNUMBER(H98),H98&gt;=1,H98&lt;=2958465,H98=IF(ISNUMBER(H98),INT(H98),0)))),"ADD / CHECK NEXT DATE",IF(AND(OR(G98&lt;&gt;"",H98&lt;&gt;""),OR(G98&lt;=0,G98&gt;J98)),"REVIEW INSTALMENT",IF(AND(ISNUMBER(J98),J98&gt;0,NOT(OR(G98&lt;&gt;"",H98&lt;&gt;""))),"ENTER NEXT PAYMENT",IF(AND(OR(G98&lt;&gt;"",H98&lt;&gt;""),H98&lt;TODAY()),"OVERDUE ENTERED PAYMENT","")))))))))))</f>
        <v/>
      </c>
      <c r="M98" s="12">
        <f>IF(AND(COUNTA(A98:I98)&gt;0,NOT(OR(AND(ISNUMBER(C98),C98&gt;=0),AND(ISNUMBER(D98),D98&gt;=0),AND(ISNUMBER(E98),E98&gt;=0)))),1,0)</f>
        <v>0</v>
      </c>
      <c r="N98" s="11">
        <f>IF(AND(AND(ISNUMBER(J98),J98&gt;0,OR(L98="",L98="OVERDUE ENTERED PAYMENT"),AND(ISNUMBER(G98),G98&gt;=0),G98&gt;0,AND(ISNUMBER(H98),H98&gt;=1,H98&lt;=2958465,H98=IF(ISNUMBER(H98),INT(H98),0))),H98&gt;=TODAY(),H98&lt;=TODAY()+30),G98,0)</f>
        <v>0</v>
      </c>
      <c r="O98" s="11">
        <f>IF(AND(AND(ISNUMBER(J98),J98&gt;0,OR(L98="",L98="OVERDUE ENTERED PAYMENT"),AND(ISNUMBER(G98),G98&gt;=0),G98&gt;0,AND(ISNUMBER(H98),H98&gt;=1,H98&lt;=2958465,H98=IF(ISNUMBER(H98),INT(H98),0))),H98&lt;TODAY()),G98,0)</f>
        <v>0</v>
      </c>
    </row>
    <row r="99" spans="1:15" ht="28" customHeight="1">
      <c r="A99" s="6"/>
      <c r="B99" s="6"/>
      <c r="C99" s="4"/>
      <c r="D99" s="4"/>
      <c r="E99" s="4"/>
      <c r="F99" s="4"/>
      <c r="G99" s="4"/>
      <c r="H99" s="10"/>
      <c r="I99" s="6"/>
      <c r="J99" s="11">
        <f>IF(AND(ISNUMBER(E99),E99&gt;=0),E99-IF(AND(ISNUMBER(F99),F99&gt;=0),F99,0),"")</f>
        <v/>
      </c>
      <c r="K99" s="11">
        <f>IF(AND(ISNUMBER(E99),E99&gt;=0),E99,IF(AND(ISNUMBER(D99),D99&gt;=0),D99,IF(AND(ISNUMBER(C99),C99&gt;=0),C99,"")))</f>
        <v/>
      </c>
      <c r="L99" s="12">
        <f>IF(OR(AND(C99&lt;&gt;"",NOT(AND(ISNUMBER(C99),C99&gt;=0))),AND(D99&lt;&gt;"",NOT(AND(ISNUMBER(D99),D99&gt;=0))),AND(E99&lt;&gt;"",NOT(AND(ISNUMBER(E99),E99&gt;=0))),AND(F99&lt;&gt;"",NOT(AND(ISNUMBER(F99),F99&gt;=0)))),"REVIEW COST / PAID",IF(AND(F99&lt;&gt;"",NOT(AND(ISNUMBER(E99),E99&gt;=0))),"ADD AGREED COST",IF(AND(ISNUMBER(J99),J99&lt;0),"OVERPAID",IF(AND(ISNUMBER(J99),J99=0,OR(G99&lt;&gt;"",H99&lt;&gt;"")),"CLEAR PAID INSTALMENT",IF(AND(OR(G99&lt;&gt;"",H99&lt;&gt;""),B99=""),"ADD ITEM / SUPPLIER",IF(AND(OR(G99&lt;&gt;"",H99&lt;&gt;""),NOT(AND(ISNUMBER(E99),E99&gt;=0))),"ADD AGREED COST",IF(AND(OR(G99&lt;&gt;"",H99&lt;&gt;""),NOT(AND(ISNUMBER(G99),G99&gt;=0))),"ADD / CHECK NEXT AMOUNT",IF(AND(OR(G99&lt;&gt;"",H99&lt;&gt;""),NOT(AND(ISNUMBER(H99),H99&gt;=1,H99&lt;=2958465,H99=IF(ISNUMBER(H99),INT(H99),0)))),"ADD / CHECK NEXT DATE",IF(AND(OR(G99&lt;&gt;"",H99&lt;&gt;""),OR(G99&lt;=0,G99&gt;J99)),"REVIEW INSTALMENT",IF(AND(ISNUMBER(J99),J99&gt;0,NOT(OR(G99&lt;&gt;"",H99&lt;&gt;""))),"ENTER NEXT PAYMENT",IF(AND(OR(G99&lt;&gt;"",H99&lt;&gt;""),H99&lt;TODAY()),"OVERDUE ENTERED PAYMENT","")))))))))))</f>
        <v/>
      </c>
      <c r="M99" s="12">
        <f>IF(AND(COUNTA(A99:I99)&gt;0,NOT(OR(AND(ISNUMBER(C99),C99&gt;=0),AND(ISNUMBER(D99),D99&gt;=0),AND(ISNUMBER(E99),E99&gt;=0)))),1,0)</f>
        <v>0</v>
      </c>
      <c r="N99" s="11">
        <f>IF(AND(AND(ISNUMBER(J99),J99&gt;0,OR(L99="",L99="OVERDUE ENTERED PAYMENT"),AND(ISNUMBER(G99),G99&gt;=0),G99&gt;0,AND(ISNUMBER(H99),H99&gt;=1,H99&lt;=2958465,H99=IF(ISNUMBER(H99),INT(H99),0))),H99&gt;=TODAY(),H99&lt;=TODAY()+30),G99,0)</f>
        <v>0</v>
      </c>
      <c r="O99" s="11">
        <f>IF(AND(AND(ISNUMBER(J99),J99&gt;0,OR(L99="",L99="OVERDUE ENTERED PAYMENT"),AND(ISNUMBER(G99),G99&gt;=0),G99&gt;0,AND(ISNUMBER(H99),H99&gt;=1,H99&lt;=2958465,H99=IF(ISNUMBER(H99),INT(H99),0))),H99&lt;TODAY()),G99,0)</f>
        <v>0</v>
      </c>
    </row>
    <row r="100" spans="1:15" ht="28" customHeight="1">
      <c r="A100" s="6"/>
      <c r="B100" s="6"/>
      <c r="C100" s="4"/>
      <c r="D100" s="4"/>
      <c r="E100" s="4"/>
      <c r="F100" s="4"/>
      <c r="G100" s="4"/>
      <c r="H100" s="10"/>
      <c r="I100" s="6"/>
      <c r="J100" s="11">
        <f>IF(AND(ISNUMBER(E100),E100&gt;=0),E100-IF(AND(ISNUMBER(F100),F100&gt;=0),F100,0),"")</f>
        <v/>
      </c>
      <c r="K100" s="11">
        <f>IF(AND(ISNUMBER(E100),E100&gt;=0),E100,IF(AND(ISNUMBER(D100),D100&gt;=0),D100,IF(AND(ISNUMBER(C100),C100&gt;=0),C100,"")))</f>
        <v/>
      </c>
      <c r="L100" s="12">
        <f>IF(OR(AND(C100&lt;&gt;"",NOT(AND(ISNUMBER(C100),C100&gt;=0))),AND(D100&lt;&gt;"",NOT(AND(ISNUMBER(D100),D100&gt;=0))),AND(E100&lt;&gt;"",NOT(AND(ISNUMBER(E100),E100&gt;=0))),AND(F100&lt;&gt;"",NOT(AND(ISNUMBER(F100),F100&gt;=0)))),"REVIEW COST / PAID",IF(AND(F100&lt;&gt;"",NOT(AND(ISNUMBER(E100),E100&gt;=0))),"ADD AGREED COST",IF(AND(ISNUMBER(J100),J100&lt;0),"OVERPAID",IF(AND(ISNUMBER(J100),J100=0,OR(G100&lt;&gt;"",H100&lt;&gt;"")),"CLEAR PAID INSTALMENT",IF(AND(OR(G100&lt;&gt;"",H100&lt;&gt;""),B100=""),"ADD ITEM / SUPPLIER",IF(AND(OR(G100&lt;&gt;"",H100&lt;&gt;""),NOT(AND(ISNUMBER(E100),E100&gt;=0))),"ADD AGREED COST",IF(AND(OR(G100&lt;&gt;"",H100&lt;&gt;""),NOT(AND(ISNUMBER(G100),G100&gt;=0))),"ADD / CHECK NEXT AMOUNT",IF(AND(OR(G100&lt;&gt;"",H100&lt;&gt;""),NOT(AND(ISNUMBER(H100),H100&gt;=1,H100&lt;=2958465,H100=IF(ISNUMBER(H100),INT(H100),0)))),"ADD / CHECK NEXT DATE",IF(AND(OR(G100&lt;&gt;"",H100&lt;&gt;""),OR(G100&lt;=0,G100&gt;J100)),"REVIEW INSTALMENT",IF(AND(ISNUMBER(J100),J100&gt;0,NOT(OR(G100&lt;&gt;"",H100&lt;&gt;""))),"ENTER NEXT PAYMENT",IF(AND(OR(G100&lt;&gt;"",H100&lt;&gt;""),H100&lt;TODAY()),"OVERDUE ENTERED PAYMENT","")))))))))))</f>
        <v/>
      </c>
      <c r="M100" s="12">
        <f>IF(AND(COUNTA(A100:I100)&gt;0,NOT(OR(AND(ISNUMBER(C100),C100&gt;=0),AND(ISNUMBER(D100),D100&gt;=0),AND(ISNUMBER(E100),E100&gt;=0)))),1,0)</f>
        <v>0</v>
      </c>
      <c r="N100" s="11">
        <f>IF(AND(AND(ISNUMBER(J100),J100&gt;0,OR(L100="",L100="OVERDUE ENTERED PAYMENT"),AND(ISNUMBER(G100),G100&gt;=0),G100&gt;0,AND(ISNUMBER(H100),H100&gt;=1,H100&lt;=2958465,H100=IF(ISNUMBER(H100),INT(H100),0))),H100&gt;=TODAY(),H100&lt;=TODAY()+30),G100,0)</f>
        <v>0</v>
      </c>
      <c r="O100" s="11">
        <f>IF(AND(AND(ISNUMBER(J100),J100&gt;0,OR(L100="",L100="OVERDUE ENTERED PAYMENT"),AND(ISNUMBER(G100),G100&gt;=0),G100&gt;0,AND(ISNUMBER(H100),H100&gt;=1,H100&lt;=2958465,H100=IF(ISNUMBER(H100),INT(H100),0))),H100&lt;TODAY()),G100,0)</f>
        <v>0</v>
      </c>
    </row>
    <row r="101" spans="1:15" ht="28" customHeight="1">
      <c r="A101" s="6"/>
      <c r="B101" s="6"/>
      <c r="C101" s="4"/>
      <c r="D101" s="4"/>
      <c r="E101" s="4"/>
      <c r="F101" s="4"/>
      <c r="G101" s="4"/>
      <c r="H101" s="10"/>
      <c r="I101" s="6"/>
      <c r="J101" s="11">
        <f>IF(AND(ISNUMBER(E101),E101&gt;=0),E101-IF(AND(ISNUMBER(F101),F101&gt;=0),F101,0),"")</f>
        <v/>
      </c>
      <c r="K101" s="11">
        <f>IF(AND(ISNUMBER(E101),E101&gt;=0),E101,IF(AND(ISNUMBER(D101),D101&gt;=0),D101,IF(AND(ISNUMBER(C101),C101&gt;=0),C101,"")))</f>
        <v/>
      </c>
      <c r="L101" s="12">
        <f>IF(OR(AND(C101&lt;&gt;"",NOT(AND(ISNUMBER(C101),C101&gt;=0))),AND(D101&lt;&gt;"",NOT(AND(ISNUMBER(D101),D101&gt;=0))),AND(E101&lt;&gt;"",NOT(AND(ISNUMBER(E101),E101&gt;=0))),AND(F101&lt;&gt;"",NOT(AND(ISNUMBER(F101),F101&gt;=0)))),"REVIEW COST / PAID",IF(AND(F101&lt;&gt;"",NOT(AND(ISNUMBER(E101),E101&gt;=0))),"ADD AGREED COST",IF(AND(ISNUMBER(J101),J101&lt;0),"OVERPAID",IF(AND(ISNUMBER(J101),J101=0,OR(G101&lt;&gt;"",H101&lt;&gt;"")),"CLEAR PAID INSTALMENT",IF(AND(OR(G101&lt;&gt;"",H101&lt;&gt;""),B101=""),"ADD ITEM / SUPPLIER",IF(AND(OR(G101&lt;&gt;"",H101&lt;&gt;""),NOT(AND(ISNUMBER(E101),E101&gt;=0))),"ADD AGREED COST",IF(AND(OR(G101&lt;&gt;"",H101&lt;&gt;""),NOT(AND(ISNUMBER(G101),G101&gt;=0))),"ADD / CHECK NEXT AMOUNT",IF(AND(OR(G101&lt;&gt;"",H101&lt;&gt;""),NOT(AND(ISNUMBER(H101),H101&gt;=1,H101&lt;=2958465,H101=IF(ISNUMBER(H101),INT(H101),0)))),"ADD / CHECK NEXT DATE",IF(AND(OR(G101&lt;&gt;"",H101&lt;&gt;""),OR(G101&lt;=0,G101&gt;J101)),"REVIEW INSTALMENT",IF(AND(ISNUMBER(J101),J101&gt;0,NOT(OR(G101&lt;&gt;"",H101&lt;&gt;""))),"ENTER NEXT PAYMENT",IF(AND(OR(G101&lt;&gt;"",H101&lt;&gt;""),H101&lt;TODAY()),"OVERDUE ENTERED PAYMENT","")))))))))))</f>
        <v/>
      </c>
      <c r="M101" s="12">
        <f>IF(AND(COUNTA(A101:I101)&gt;0,NOT(OR(AND(ISNUMBER(C101),C101&gt;=0),AND(ISNUMBER(D101),D101&gt;=0),AND(ISNUMBER(E101),E101&gt;=0)))),1,0)</f>
        <v>0</v>
      </c>
      <c r="N101" s="11">
        <f>IF(AND(AND(ISNUMBER(J101),J101&gt;0,OR(L101="",L101="OVERDUE ENTERED PAYMENT"),AND(ISNUMBER(G101),G101&gt;=0),G101&gt;0,AND(ISNUMBER(H101),H101&gt;=1,H101&lt;=2958465,H101=IF(ISNUMBER(H101),INT(H101),0))),H101&gt;=TODAY(),H101&lt;=TODAY()+30),G101,0)</f>
        <v>0</v>
      </c>
      <c r="O101" s="11">
        <f>IF(AND(AND(ISNUMBER(J101),J101&gt;0,OR(L101="",L101="OVERDUE ENTERED PAYMENT"),AND(ISNUMBER(G101),G101&gt;=0),G101&gt;0,AND(ISNUMBER(H101),H101&gt;=1,H101&lt;=2958465,H101=IF(ISNUMBER(H101),INT(H101),0))),H101&lt;TODAY()),G101,0)</f>
        <v>0</v>
      </c>
    </row>
    <row r="102" spans="1:15" ht="28" customHeight="1">
      <c r="A102" s="6"/>
      <c r="B102" s="6"/>
      <c r="C102" s="4"/>
      <c r="D102" s="4"/>
      <c r="E102" s="4"/>
      <c r="F102" s="4"/>
      <c r="G102" s="4"/>
      <c r="H102" s="10"/>
      <c r="I102" s="6"/>
      <c r="J102" s="11">
        <f>IF(AND(ISNUMBER(E102),E102&gt;=0),E102-IF(AND(ISNUMBER(F102),F102&gt;=0),F102,0),"")</f>
        <v/>
      </c>
      <c r="K102" s="11">
        <f>IF(AND(ISNUMBER(E102),E102&gt;=0),E102,IF(AND(ISNUMBER(D102),D102&gt;=0),D102,IF(AND(ISNUMBER(C102),C102&gt;=0),C102,"")))</f>
        <v/>
      </c>
      <c r="L102" s="12">
        <f>IF(OR(AND(C102&lt;&gt;"",NOT(AND(ISNUMBER(C102),C102&gt;=0))),AND(D102&lt;&gt;"",NOT(AND(ISNUMBER(D102),D102&gt;=0))),AND(E102&lt;&gt;"",NOT(AND(ISNUMBER(E102),E102&gt;=0))),AND(F102&lt;&gt;"",NOT(AND(ISNUMBER(F102),F102&gt;=0)))),"REVIEW COST / PAID",IF(AND(F102&lt;&gt;"",NOT(AND(ISNUMBER(E102),E102&gt;=0))),"ADD AGREED COST",IF(AND(ISNUMBER(J102),J102&lt;0),"OVERPAID",IF(AND(ISNUMBER(J102),J102=0,OR(G102&lt;&gt;"",H102&lt;&gt;"")),"CLEAR PAID INSTALMENT",IF(AND(OR(G102&lt;&gt;"",H102&lt;&gt;""),B102=""),"ADD ITEM / SUPPLIER",IF(AND(OR(G102&lt;&gt;"",H102&lt;&gt;""),NOT(AND(ISNUMBER(E102),E102&gt;=0))),"ADD AGREED COST",IF(AND(OR(G102&lt;&gt;"",H102&lt;&gt;""),NOT(AND(ISNUMBER(G102),G102&gt;=0))),"ADD / CHECK NEXT AMOUNT",IF(AND(OR(G102&lt;&gt;"",H102&lt;&gt;""),NOT(AND(ISNUMBER(H102),H102&gt;=1,H102&lt;=2958465,H102=IF(ISNUMBER(H102),INT(H102),0)))),"ADD / CHECK NEXT DATE",IF(AND(OR(G102&lt;&gt;"",H102&lt;&gt;""),OR(G102&lt;=0,G102&gt;J102)),"REVIEW INSTALMENT",IF(AND(ISNUMBER(J102),J102&gt;0,NOT(OR(G102&lt;&gt;"",H102&lt;&gt;""))),"ENTER NEXT PAYMENT",IF(AND(OR(G102&lt;&gt;"",H102&lt;&gt;""),H102&lt;TODAY()),"OVERDUE ENTERED PAYMENT","")))))))))))</f>
        <v/>
      </c>
      <c r="M102" s="12">
        <f>IF(AND(COUNTA(A102:I102)&gt;0,NOT(OR(AND(ISNUMBER(C102),C102&gt;=0),AND(ISNUMBER(D102),D102&gt;=0),AND(ISNUMBER(E102),E102&gt;=0)))),1,0)</f>
        <v>0</v>
      </c>
      <c r="N102" s="11">
        <f>IF(AND(AND(ISNUMBER(J102),J102&gt;0,OR(L102="",L102="OVERDUE ENTERED PAYMENT"),AND(ISNUMBER(G102),G102&gt;=0),G102&gt;0,AND(ISNUMBER(H102),H102&gt;=1,H102&lt;=2958465,H102=IF(ISNUMBER(H102),INT(H102),0))),H102&gt;=TODAY(),H102&lt;=TODAY()+30),G102,0)</f>
        <v>0</v>
      </c>
      <c r="O102" s="11">
        <f>IF(AND(AND(ISNUMBER(J102),J102&gt;0,OR(L102="",L102="OVERDUE ENTERED PAYMENT"),AND(ISNUMBER(G102),G102&gt;=0),G102&gt;0,AND(ISNUMBER(H102),H102&gt;=1,H102&lt;=2958465,H102=IF(ISNUMBER(H102),INT(H102),0))),H102&lt;TODAY()),G102,0)</f>
        <v>0</v>
      </c>
    </row>
    <row r="103" spans="1:15" ht="28" customHeight="1">
      <c r="A103" s="6"/>
      <c r="B103" s="6"/>
      <c r="C103" s="4"/>
      <c r="D103" s="4"/>
      <c r="E103" s="4"/>
      <c r="F103" s="4"/>
      <c r="G103" s="4"/>
      <c r="H103" s="10"/>
      <c r="I103" s="6"/>
      <c r="J103" s="11">
        <f>IF(AND(ISNUMBER(E103),E103&gt;=0),E103-IF(AND(ISNUMBER(F103),F103&gt;=0),F103,0),"")</f>
        <v/>
      </c>
      <c r="K103" s="11">
        <f>IF(AND(ISNUMBER(E103),E103&gt;=0),E103,IF(AND(ISNUMBER(D103),D103&gt;=0),D103,IF(AND(ISNUMBER(C103),C103&gt;=0),C103,"")))</f>
        <v/>
      </c>
      <c r="L103" s="12">
        <f>IF(OR(AND(C103&lt;&gt;"",NOT(AND(ISNUMBER(C103),C103&gt;=0))),AND(D103&lt;&gt;"",NOT(AND(ISNUMBER(D103),D103&gt;=0))),AND(E103&lt;&gt;"",NOT(AND(ISNUMBER(E103),E103&gt;=0))),AND(F103&lt;&gt;"",NOT(AND(ISNUMBER(F103),F103&gt;=0)))),"REVIEW COST / PAID",IF(AND(F103&lt;&gt;"",NOT(AND(ISNUMBER(E103),E103&gt;=0))),"ADD AGREED COST",IF(AND(ISNUMBER(J103),J103&lt;0),"OVERPAID",IF(AND(ISNUMBER(J103),J103=0,OR(G103&lt;&gt;"",H103&lt;&gt;"")),"CLEAR PAID INSTALMENT",IF(AND(OR(G103&lt;&gt;"",H103&lt;&gt;""),B103=""),"ADD ITEM / SUPPLIER",IF(AND(OR(G103&lt;&gt;"",H103&lt;&gt;""),NOT(AND(ISNUMBER(E103),E103&gt;=0))),"ADD AGREED COST",IF(AND(OR(G103&lt;&gt;"",H103&lt;&gt;""),NOT(AND(ISNUMBER(G103),G103&gt;=0))),"ADD / CHECK NEXT AMOUNT",IF(AND(OR(G103&lt;&gt;"",H103&lt;&gt;""),NOT(AND(ISNUMBER(H103),H103&gt;=1,H103&lt;=2958465,H103=IF(ISNUMBER(H103),INT(H103),0)))),"ADD / CHECK NEXT DATE",IF(AND(OR(G103&lt;&gt;"",H103&lt;&gt;""),OR(G103&lt;=0,G103&gt;J103)),"REVIEW INSTALMENT",IF(AND(ISNUMBER(J103),J103&gt;0,NOT(OR(G103&lt;&gt;"",H103&lt;&gt;""))),"ENTER NEXT PAYMENT",IF(AND(OR(G103&lt;&gt;"",H103&lt;&gt;""),H103&lt;TODAY()),"OVERDUE ENTERED PAYMENT","")))))))))))</f>
        <v/>
      </c>
      <c r="M103" s="12">
        <f>IF(AND(COUNTA(A103:I103)&gt;0,NOT(OR(AND(ISNUMBER(C103),C103&gt;=0),AND(ISNUMBER(D103),D103&gt;=0),AND(ISNUMBER(E103),E103&gt;=0)))),1,0)</f>
        <v>0</v>
      </c>
      <c r="N103" s="11">
        <f>IF(AND(AND(ISNUMBER(J103),J103&gt;0,OR(L103="",L103="OVERDUE ENTERED PAYMENT"),AND(ISNUMBER(G103),G103&gt;=0),G103&gt;0,AND(ISNUMBER(H103),H103&gt;=1,H103&lt;=2958465,H103=IF(ISNUMBER(H103),INT(H103),0))),H103&gt;=TODAY(),H103&lt;=TODAY()+30),G103,0)</f>
        <v>0</v>
      </c>
      <c r="O103" s="11">
        <f>IF(AND(AND(ISNUMBER(J103),J103&gt;0,OR(L103="",L103="OVERDUE ENTERED PAYMENT"),AND(ISNUMBER(G103),G103&gt;=0),G103&gt;0,AND(ISNUMBER(H103),H103&gt;=1,H103&lt;=2958465,H103=IF(ISNUMBER(H103),INT(H103),0))),H103&lt;TODAY()),G103,0)</f>
        <v>0</v>
      </c>
    </row>
    <row r="104" spans="1:15" ht="28" customHeight="1">
      <c r="A104" s="6"/>
      <c r="B104" s="6"/>
      <c r="C104" s="4"/>
      <c r="D104" s="4"/>
      <c r="E104" s="4"/>
      <c r="F104" s="4"/>
      <c r="G104" s="4"/>
      <c r="H104" s="10"/>
      <c r="I104" s="6"/>
      <c r="J104" s="11">
        <f>IF(AND(ISNUMBER(E104),E104&gt;=0),E104-IF(AND(ISNUMBER(F104),F104&gt;=0),F104,0),"")</f>
        <v/>
      </c>
      <c r="K104" s="11">
        <f>IF(AND(ISNUMBER(E104),E104&gt;=0),E104,IF(AND(ISNUMBER(D104),D104&gt;=0),D104,IF(AND(ISNUMBER(C104),C104&gt;=0),C104,"")))</f>
        <v/>
      </c>
      <c r="L104" s="12">
        <f>IF(OR(AND(C104&lt;&gt;"",NOT(AND(ISNUMBER(C104),C104&gt;=0))),AND(D104&lt;&gt;"",NOT(AND(ISNUMBER(D104),D104&gt;=0))),AND(E104&lt;&gt;"",NOT(AND(ISNUMBER(E104),E104&gt;=0))),AND(F104&lt;&gt;"",NOT(AND(ISNUMBER(F104),F104&gt;=0)))),"REVIEW COST / PAID",IF(AND(F104&lt;&gt;"",NOT(AND(ISNUMBER(E104),E104&gt;=0))),"ADD AGREED COST",IF(AND(ISNUMBER(J104),J104&lt;0),"OVERPAID",IF(AND(ISNUMBER(J104),J104=0,OR(G104&lt;&gt;"",H104&lt;&gt;"")),"CLEAR PAID INSTALMENT",IF(AND(OR(G104&lt;&gt;"",H104&lt;&gt;""),B104=""),"ADD ITEM / SUPPLIER",IF(AND(OR(G104&lt;&gt;"",H104&lt;&gt;""),NOT(AND(ISNUMBER(E104),E104&gt;=0))),"ADD AGREED COST",IF(AND(OR(G104&lt;&gt;"",H104&lt;&gt;""),NOT(AND(ISNUMBER(G104),G104&gt;=0))),"ADD / CHECK NEXT AMOUNT",IF(AND(OR(G104&lt;&gt;"",H104&lt;&gt;""),NOT(AND(ISNUMBER(H104),H104&gt;=1,H104&lt;=2958465,H104=IF(ISNUMBER(H104),INT(H104),0)))),"ADD / CHECK NEXT DATE",IF(AND(OR(G104&lt;&gt;"",H104&lt;&gt;""),OR(G104&lt;=0,G104&gt;J104)),"REVIEW INSTALMENT",IF(AND(ISNUMBER(J104),J104&gt;0,NOT(OR(G104&lt;&gt;"",H104&lt;&gt;""))),"ENTER NEXT PAYMENT",IF(AND(OR(G104&lt;&gt;"",H104&lt;&gt;""),H104&lt;TODAY()),"OVERDUE ENTERED PAYMENT","")))))))))))</f>
        <v/>
      </c>
      <c r="M104" s="12">
        <f>IF(AND(COUNTA(A104:I104)&gt;0,NOT(OR(AND(ISNUMBER(C104),C104&gt;=0),AND(ISNUMBER(D104),D104&gt;=0),AND(ISNUMBER(E104),E104&gt;=0)))),1,0)</f>
        <v>0</v>
      </c>
      <c r="N104" s="11">
        <f>IF(AND(AND(ISNUMBER(J104),J104&gt;0,OR(L104="",L104="OVERDUE ENTERED PAYMENT"),AND(ISNUMBER(G104),G104&gt;=0),G104&gt;0,AND(ISNUMBER(H104),H104&gt;=1,H104&lt;=2958465,H104=IF(ISNUMBER(H104),INT(H104),0))),H104&gt;=TODAY(),H104&lt;=TODAY()+30),G104,0)</f>
        <v>0</v>
      </c>
      <c r="O104" s="11">
        <f>IF(AND(AND(ISNUMBER(J104),J104&gt;0,OR(L104="",L104="OVERDUE ENTERED PAYMENT"),AND(ISNUMBER(G104),G104&gt;=0),G104&gt;0,AND(ISNUMBER(H104),H104&gt;=1,H104&lt;=2958465,H104=IF(ISNUMBER(H104),INT(H104),0))),H104&lt;TODAY()),G104,0)</f>
        <v>0</v>
      </c>
    </row>
    <row r="105" spans="1:15" ht="28" customHeight="1">
      <c r="A105" s="6"/>
      <c r="B105" s="6"/>
      <c r="C105" s="4"/>
      <c r="D105" s="4"/>
      <c r="E105" s="4"/>
      <c r="F105" s="4"/>
      <c r="G105" s="4"/>
      <c r="H105" s="10"/>
      <c r="I105" s="6"/>
      <c r="J105" s="11">
        <f>IF(AND(ISNUMBER(E105),E105&gt;=0),E105-IF(AND(ISNUMBER(F105),F105&gt;=0),F105,0),"")</f>
        <v/>
      </c>
      <c r="K105" s="11">
        <f>IF(AND(ISNUMBER(E105),E105&gt;=0),E105,IF(AND(ISNUMBER(D105),D105&gt;=0),D105,IF(AND(ISNUMBER(C105),C105&gt;=0),C105,"")))</f>
        <v/>
      </c>
      <c r="L105" s="12">
        <f>IF(OR(AND(C105&lt;&gt;"",NOT(AND(ISNUMBER(C105),C105&gt;=0))),AND(D105&lt;&gt;"",NOT(AND(ISNUMBER(D105),D105&gt;=0))),AND(E105&lt;&gt;"",NOT(AND(ISNUMBER(E105),E105&gt;=0))),AND(F105&lt;&gt;"",NOT(AND(ISNUMBER(F105),F105&gt;=0)))),"REVIEW COST / PAID",IF(AND(F105&lt;&gt;"",NOT(AND(ISNUMBER(E105),E105&gt;=0))),"ADD AGREED COST",IF(AND(ISNUMBER(J105),J105&lt;0),"OVERPAID",IF(AND(ISNUMBER(J105),J105=0,OR(G105&lt;&gt;"",H105&lt;&gt;"")),"CLEAR PAID INSTALMENT",IF(AND(OR(G105&lt;&gt;"",H105&lt;&gt;""),B105=""),"ADD ITEM / SUPPLIER",IF(AND(OR(G105&lt;&gt;"",H105&lt;&gt;""),NOT(AND(ISNUMBER(E105),E105&gt;=0))),"ADD AGREED COST",IF(AND(OR(G105&lt;&gt;"",H105&lt;&gt;""),NOT(AND(ISNUMBER(G105),G105&gt;=0))),"ADD / CHECK NEXT AMOUNT",IF(AND(OR(G105&lt;&gt;"",H105&lt;&gt;""),NOT(AND(ISNUMBER(H105),H105&gt;=1,H105&lt;=2958465,H105=IF(ISNUMBER(H105),INT(H105),0)))),"ADD / CHECK NEXT DATE",IF(AND(OR(G105&lt;&gt;"",H105&lt;&gt;""),OR(G105&lt;=0,G105&gt;J105)),"REVIEW INSTALMENT",IF(AND(ISNUMBER(J105),J105&gt;0,NOT(OR(G105&lt;&gt;"",H105&lt;&gt;""))),"ENTER NEXT PAYMENT",IF(AND(OR(G105&lt;&gt;"",H105&lt;&gt;""),H105&lt;TODAY()),"OVERDUE ENTERED PAYMENT","")))))))))))</f>
        <v/>
      </c>
      <c r="M105" s="12">
        <f>IF(AND(COUNTA(A105:I105)&gt;0,NOT(OR(AND(ISNUMBER(C105),C105&gt;=0),AND(ISNUMBER(D105),D105&gt;=0),AND(ISNUMBER(E105),E105&gt;=0)))),1,0)</f>
        <v>0</v>
      </c>
      <c r="N105" s="11">
        <f>IF(AND(AND(ISNUMBER(J105),J105&gt;0,OR(L105="",L105="OVERDUE ENTERED PAYMENT"),AND(ISNUMBER(G105),G105&gt;=0),G105&gt;0,AND(ISNUMBER(H105),H105&gt;=1,H105&lt;=2958465,H105=IF(ISNUMBER(H105),INT(H105),0))),H105&gt;=TODAY(),H105&lt;=TODAY()+30),G105,0)</f>
        <v>0</v>
      </c>
      <c r="O105" s="11">
        <f>IF(AND(AND(ISNUMBER(J105),J105&gt;0,OR(L105="",L105="OVERDUE ENTERED PAYMENT"),AND(ISNUMBER(G105),G105&gt;=0),G105&gt;0,AND(ISNUMBER(H105),H105&gt;=1,H105&lt;=2958465,H105=IF(ISNUMBER(H105),INT(H105),0))),H105&lt;TODAY()),G105,0)</f>
        <v>0</v>
      </c>
    </row>
    <row r="106" spans="1:15" ht="28" customHeight="1">
      <c r="A106" s="6"/>
      <c r="B106" s="6"/>
      <c r="C106" s="4"/>
      <c r="D106" s="4"/>
      <c r="E106" s="4"/>
      <c r="F106" s="4"/>
      <c r="G106" s="4"/>
      <c r="H106" s="10"/>
      <c r="I106" s="6"/>
      <c r="J106" s="11">
        <f>IF(AND(ISNUMBER(E106),E106&gt;=0),E106-IF(AND(ISNUMBER(F106),F106&gt;=0),F106,0),"")</f>
        <v/>
      </c>
      <c r="K106" s="11">
        <f>IF(AND(ISNUMBER(E106),E106&gt;=0),E106,IF(AND(ISNUMBER(D106),D106&gt;=0),D106,IF(AND(ISNUMBER(C106),C106&gt;=0),C106,"")))</f>
        <v/>
      </c>
      <c r="L106" s="12">
        <f>IF(OR(AND(C106&lt;&gt;"",NOT(AND(ISNUMBER(C106),C106&gt;=0))),AND(D106&lt;&gt;"",NOT(AND(ISNUMBER(D106),D106&gt;=0))),AND(E106&lt;&gt;"",NOT(AND(ISNUMBER(E106),E106&gt;=0))),AND(F106&lt;&gt;"",NOT(AND(ISNUMBER(F106),F106&gt;=0)))),"REVIEW COST / PAID",IF(AND(F106&lt;&gt;"",NOT(AND(ISNUMBER(E106),E106&gt;=0))),"ADD AGREED COST",IF(AND(ISNUMBER(J106),J106&lt;0),"OVERPAID",IF(AND(ISNUMBER(J106),J106=0,OR(G106&lt;&gt;"",H106&lt;&gt;"")),"CLEAR PAID INSTALMENT",IF(AND(OR(G106&lt;&gt;"",H106&lt;&gt;""),B106=""),"ADD ITEM / SUPPLIER",IF(AND(OR(G106&lt;&gt;"",H106&lt;&gt;""),NOT(AND(ISNUMBER(E106),E106&gt;=0))),"ADD AGREED COST",IF(AND(OR(G106&lt;&gt;"",H106&lt;&gt;""),NOT(AND(ISNUMBER(G106),G106&gt;=0))),"ADD / CHECK NEXT AMOUNT",IF(AND(OR(G106&lt;&gt;"",H106&lt;&gt;""),NOT(AND(ISNUMBER(H106),H106&gt;=1,H106&lt;=2958465,H106=IF(ISNUMBER(H106),INT(H106),0)))),"ADD / CHECK NEXT DATE",IF(AND(OR(G106&lt;&gt;"",H106&lt;&gt;""),OR(G106&lt;=0,G106&gt;J106)),"REVIEW INSTALMENT",IF(AND(ISNUMBER(J106),J106&gt;0,NOT(OR(G106&lt;&gt;"",H106&lt;&gt;""))),"ENTER NEXT PAYMENT",IF(AND(OR(G106&lt;&gt;"",H106&lt;&gt;""),H106&lt;TODAY()),"OVERDUE ENTERED PAYMENT","")))))))))))</f>
        <v/>
      </c>
      <c r="M106" s="12">
        <f>IF(AND(COUNTA(A106:I106)&gt;0,NOT(OR(AND(ISNUMBER(C106),C106&gt;=0),AND(ISNUMBER(D106),D106&gt;=0),AND(ISNUMBER(E106),E106&gt;=0)))),1,0)</f>
        <v>0</v>
      </c>
      <c r="N106" s="11">
        <f>IF(AND(AND(ISNUMBER(J106),J106&gt;0,OR(L106="",L106="OVERDUE ENTERED PAYMENT"),AND(ISNUMBER(G106),G106&gt;=0),G106&gt;0,AND(ISNUMBER(H106),H106&gt;=1,H106&lt;=2958465,H106=IF(ISNUMBER(H106),INT(H106),0))),H106&gt;=TODAY(),H106&lt;=TODAY()+30),G106,0)</f>
        <v>0</v>
      </c>
      <c r="O106" s="11">
        <f>IF(AND(AND(ISNUMBER(J106),J106&gt;0,OR(L106="",L106="OVERDUE ENTERED PAYMENT"),AND(ISNUMBER(G106),G106&gt;=0),G106&gt;0,AND(ISNUMBER(H106),H106&gt;=1,H106&lt;=2958465,H106=IF(ISNUMBER(H106),INT(H106),0))),H106&lt;TODAY()),G106,0)</f>
        <v>0</v>
      </c>
    </row>
    <row r="107" spans="1:15" ht="28" customHeight="1">
      <c r="A107" s="6"/>
      <c r="B107" s="6"/>
      <c r="C107" s="4"/>
      <c r="D107" s="4"/>
      <c r="E107" s="4"/>
      <c r="F107" s="4"/>
      <c r="G107" s="4"/>
      <c r="H107" s="10"/>
      <c r="I107" s="6"/>
      <c r="J107" s="11">
        <f>IF(AND(ISNUMBER(E107),E107&gt;=0),E107-IF(AND(ISNUMBER(F107),F107&gt;=0),F107,0),"")</f>
        <v/>
      </c>
      <c r="K107" s="11">
        <f>IF(AND(ISNUMBER(E107),E107&gt;=0),E107,IF(AND(ISNUMBER(D107),D107&gt;=0),D107,IF(AND(ISNUMBER(C107),C107&gt;=0),C107,"")))</f>
        <v/>
      </c>
      <c r="L107" s="12">
        <f>IF(OR(AND(C107&lt;&gt;"",NOT(AND(ISNUMBER(C107),C107&gt;=0))),AND(D107&lt;&gt;"",NOT(AND(ISNUMBER(D107),D107&gt;=0))),AND(E107&lt;&gt;"",NOT(AND(ISNUMBER(E107),E107&gt;=0))),AND(F107&lt;&gt;"",NOT(AND(ISNUMBER(F107),F107&gt;=0)))),"REVIEW COST / PAID",IF(AND(F107&lt;&gt;"",NOT(AND(ISNUMBER(E107),E107&gt;=0))),"ADD AGREED COST",IF(AND(ISNUMBER(J107),J107&lt;0),"OVERPAID",IF(AND(ISNUMBER(J107),J107=0,OR(G107&lt;&gt;"",H107&lt;&gt;"")),"CLEAR PAID INSTALMENT",IF(AND(OR(G107&lt;&gt;"",H107&lt;&gt;""),B107=""),"ADD ITEM / SUPPLIER",IF(AND(OR(G107&lt;&gt;"",H107&lt;&gt;""),NOT(AND(ISNUMBER(E107),E107&gt;=0))),"ADD AGREED COST",IF(AND(OR(G107&lt;&gt;"",H107&lt;&gt;""),NOT(AND(ISNUMBER(G107),G107&gt;=0))),"ADD / CHECK NEXT AMOUNT",IF(AND(OR(G107&lt;&gt;"",H107&lt;&gt;""),NOT(AND(ISNUMBER(H107),H107&gt;=1,H107&lt;=2958465,H107=IF(ISNUMBER(H107),INT(H107),0)))),"ADD / CHECK NEXT DATE",IF(AND(OR(G107&lt;&gt;"",H107&lt;&gt;""),OR(G107&lt;=0,G107&gt;J107)),"REVIEW INSTALMENT",IF(AND(ISNUMBER(J107),J107&gt;0,NOT(OR(G107&lt;&gt;"",H107&lt;&gt;""))),"ENTER NEXT PAYMENT",IF(AND(OR(G107&lt;&gt;"",H107&lt;&gt;""),H107&lt;TODAY()),"OVERDUE ENTERED PAYMENT","")))))))))))</f>
        <v/>
      </c>
      <c r="M107" s="12">
        <f>IF(AND(COUNTA(A107:I107)&gt;0,NOT(OR(AND(ISNUMBER(C107),C107&gt;=0),AND(ISNUMBER(D107),D107&gt;=0),AND(ISNUMBER(E107),E107&gt;=0)))),1,0)</f>
        <v>0</v>
      </c>
      <c r="N107" s="11">
        <f>IF(AND(AND(ISNUMBER(J107),J107&gt;0,OR(L107="",L107="OVERDUE ENTERED PAYMENT"),AND(ISNUMBER(G107),G107&gt;=0),G107&gt;0,AND(ISNUMBER(H107),H107&gt;=1,H107&lt;=2958465,H107=IF(ISNUMBER(H107),INT(H107),0))),H107&gt;=TODAY(),H107&lt;=TODAY()+30),G107,0)</f>
        <v>0</v>
      </c>
      <c r="O107" s="11">
        <f>IF(AND(AND(ISNUMBER(J107),J107&gt;0,OR(L107="",L107="OVERDUE ENTERED PAYMENT"),AND(ISNUMBER(G107),G107&gt;=0),G107&gt;0,AND(ISNUMBER(H107),H107&gt;=1,H107&lt;=2958465,H107=IF(ISNUMBER(H107),INT(H107),0))),H107&lt;TODAY()),G107,0)</f>
        <v>0</v>
      </c>
    </row>
    <row r="108" spans="1:15" ht="28" customHeight="1">
      <c r="A108" s="6"/>
      <c r="B108" s="6"/>
      <c r="C108" s="4"/>
      <c r="D108" s="4"/>
      <c r="E108" s="4"/>
      <c r="F108" s="4"/>
      <c r="G108" s="4"/>
      <c r="H108" s="10"/>
      <c r="I108" s="6"/>
      <c r="J108" s="11">
        <f>IF(AND(ISNUMBER(E108),E108&gt;=0),E108-IF(AND(ISNUMBER(F108),F108&gt;=0),F108,0),"")</f>
        <v/>
      </c>
      <c r="K108" s="11">
        <f>IF(AND(ISNUMBER(E108),E108&gt;=0),E108,IF(AND(ISNUMBER(D108),D108&gt;=0),D108,IF(AND(ISNUMBER(C108),C108&gt;=0),C108,"")))</f>
        <v/>
      </c>
      <c r="L108" s="12">
        <f>IF(OR(AND(C108&lt;&gt;"",NOT(AND(ISNUMBER(C108),C108&gt;=0))),AND(D108&lt;&gt;"",NOT(AND(ISNUMBER(D108),D108&gt;=0))),AND(E108&lt;&gt;"",NOT(AND(ISNUMBER(E108),E108&gt;=0))),AND(F108&lt;&gt;"",NOT(AND(ISNUMBER(F108),F108&gt;=0)))),"REVIEW COST / PAID",IF(AND(F108&lt;&gt;"",NOT(AND(ISNUMBER(E108),E108&gt;=0))),"ADD AGREED COST",IF(AND(ISNUMBER(J108),J108&lt;0),"OVERPAID",IF(AND(ISNUMBER(J108),J108=0,OR(G108&lt;&gt;"",H108&lt;&gt;"")),"CLEAR PAID INSTALMENT",IF(AND(OR(G108&lt;&gt;"",H108&lt;&gt;""),B108=""),"ADD ITEM / SUPPLIER",IF(AND(OR(G108&lt;&gt;"",H108&lt;&gt;""),NOT(AND(ISNUMBER(E108),E108&gt;=0))),"ADD AGREED COST",IF(AND(OR(G108&lt;&gt;"",H108&lt;&gt;""),NOT(AND(ISNUMBER(G108),G108&gt;=0))),"ADD / CHECK NEXT AMOUNT",IF(AND(OR(G108&lt;&gt;"",H108&lt;&gt;""),NOT(AND(ISNUMBER(H108),H108&gt;=1,H108&lt;=2958465,H108=IF(ISNUMBER(H108),INT(H108),0)))),"ADD / CHECK NEXT DATE",IF(AND(OR(G108&lt;&gt;"",H108&lt;&gt;""),OR(G108&lt;=0,G108&gt;J108)),"REVIEW INSTALMENT",IF(AND(ISNUMBER(J108),J108&gt;0,NOT(OR(G108&lt;&gt;"",H108&lt;&gt;""))),"ENTER NEXT PAYMENT",IF(AND(OR(G108&lt;&gt;"",H108&lt;&gt;""),H108&lt;TODAY()),"OVERDUE ENTERED PAYMENT","")))))))))))</f>
        <v/>
      </c>
      <c r="M108" s="12">
        <f>IF(AND(COUNTA(A108:I108)&gt;0,NOT(OR(AND(ISNUMBER(C108),C108&gt;=0),AND(ISNUMBER(D108),D108&gt;=0),AND(ISNUMBER(E108),E108&gt;=0)))),1,0)</f>
        <v>0</v>
      </c>
      <c r="N108" s="11">
        <f>IF(AND(AND(ISNUMBER(J108),J108&gt;0,OR(L108="",L108="OVERDUE ENTERED PAYMENT"),AND(ISNUMBER(G108),G108&gt;=0),G108&gt;0,AND(ISNUMBER(H108),H108&gt;=1,H108&lt;=2958465,H108=IF(ISNUMBER(H108),INT(H108),0))),H108&gt;=TODAY(),H108&lt;=TODAY()+30),G108,0)</f>
        <v>0</v>
      </c>
      <c r="O108" s="11">
        <f>IF(AND(AND(ISNUMBER(J108),J108&gt;0,OR(L108="",L108="OVERDUE ENTERED PAYMENT"),AND(ISNUMBER(G108),G108&gt;=0),G108&gt;0,AND(ISNUMBER(H108),H108&gt;=1,H108&lt;=2958465,H108=IF(ISNUMBER(H108),INT(H108),0))),H108&lt;TODAY()),G108,0)</f>
        <v>0</v>
      </c>
    </row>
    <row r="109" spans="1:15" ht="28" customHeight="1">
      <c r="A109" s="6"/>
      <c r="B109" s="6"/>
      <c r="C109" s="4"/>
      <c r="D109" s="4"/>
      <c r="E109" s="4"/>
      <c r="F109" s="4"/>
      <c r="G109" s="4"/>
      <c r="H109" s="10"/>
      <c r="I109" s="6"/>
      <c r="J109" s="11">
        <f>IF(AND(ISNUMBER(E109),E109&gt;=0),E109-IF(AND(ISNUMBER(F109),F109&gt;=0),F109,0),"")</f>
        <v/>
      </c>
      <c r="K109" s="11">
        <f>IF(AND(ISNUMBER(E109),E109&gt;=0),E109,IF(AND(ISNUMBER(D109),D109&gt;=0),D109,IF(AND(ISNUMBER(C109),C109&gt;=0),C109,"")))</f>
        <v/>
      </c>
      <c r="L109" s="12">
        <f>IF(OR(AND(C109&lt;&gt;"",NOT(AND(ISNUMBER(C109),C109&gt;=0))),AND(D109&lt;&gt;"",NOT(AND(ISNUMBER(D109),D109&gt;=0))),AND(E109&lt;&gt;"",NOT(AND(ISNUMBER(E109),E109&gt;=0))),AND(F109&lt;&gt;"",NOT(AND(ISNUMBER(F109),F109&gt;=0)))),"REVIEW COST / PAID",IF(AND(F109&lt;&gt;"",NOT(AND(ISNUMBER(E109),E109&gt;=0))),"ADD AGREED COST",IF(AND(ISNUMBER(J109),J109&lt;0),"OVERPAID",IF(AND(ISNUMBER(J109),J109=0,OR(G109&lt;&gt;"",H109&lt;&gt;"")),"CLEAR PAID INSTALMENT",IF(AND(OR(G109&lt;&gt;"",H109&lt;&gt;""),B109=""),"ADD ITEM / SUPPLIER",IF(AND(OR(G109&lt;&gt;"",H109&lt;&gt;""),NOT(AND(ISNUMBER(E109),E109&gt;=0))),"ADD AGREED COST",IF(AND(OR(G109&lt;&gt;"",H109&lt;&gt;""),NOT(AND(ISNUMBER(G109),G109&gt;=0))),"ADD / CHECK NEXT AMOUNT",IF(AND(OR(G109&lt;&gt;"",H109&lt;&gt;""),NOT(AND(ISNUMBER(H109),H109&gt;=1,H109&lt;=2958465,H109=IF(ISNUMBER(H109),INT(H109),0)))),"ADD / CHECK NEXT DATE",IF(AND(OR(G109&lt;&gt;"",H109&lt;&gt;""),OR(G109&lt;=0,G109&gt;J109)),"REVIEW INSTALMENT",IF(AND(ISNUMBER(J109),J109&gt;0,NOT(OR(G109&lt;&gt;"",H109&lt;&gt;""))),"ENTER NEXT PAYMENT",IF(AND(OR(G109&lt;&gt;"",H109&lt;&gt;""),H109&lt;TODAY()),"OVERDUE ENTERED PAYMENT","")))))))))))</f>
        <v/>
      </c>
      <c r="M109" s="12">
        <f>IF(AND(COUNTA(A109:I109)&gt;0,NOT(OR(AND(ISNUMBER(C109),C109&gt;=0),AND(ISNUMBER(D109),D109&gt;=0),AND(ISNUMBER(E109),E109&gt;=0)))),1,0)</f>
        <v>0</v>
      </c>
      <c r="N109" s="11">
        <f>IF(AND(AND(ISNUMBER(J109),J109&gt;0,OR(L109="",L109="OVERDUE ENTERED PAYMENT"),AND(ISNUMBER(G109),G109&gt;=0),G109&gt;0,AND(ISNUMBER(H109),H109&gt;=1,H109&lt;=2958465,H109=IF(ISNUMBER(H109),INT(H109),0))),H109&gt;=TODAY(),H109&lt;=TODAY()+30),G109,0)</f>
        <v>0</v>
      </c>
      <c r="O109" s="11">
        <f>IF(AND(AND(ISNUMBER(J109),J109&gt;0,OR(L109="",L109="OVERDUE ENTERED PAYMENT"),AND(ISNUMBER(G109),G109&gt;=0),G109&gt;0,AND(ISNUMBER(H109),H109&gt;=1,H109&lt;=2958465,H109=IF(ISNUMBER(H109),INT(H109),0))),H109&lt;TODAY()),G109,0)</f>
        <v>0</v>
      </c>
    </row>
    <row r="110" spans="1:15" ht="28" customHeight="1">
      <c r="A110" s="6"/>
      <c r="B110" s="6"/>
      <c r="C110" s="4"/>
      <c r="D110" s="4"/>
      <c r="E110" s="4"/>
      <c r="F110" s="4"/>
      <c r="G110" s="4"/>
      <c r="H110" s="10"/>
      <c r="I110" s="6"/>
      <c r="J110" s="11">
        <f>IF(AND(ISNUMBER(E110),E110&gt;=0),E110-IF(AND(ISNUMBER(F110),F110&gt;=0),F110,0),"")</f>
        <v/>
      </c>
      <c r="K110" s="11">
        <f>IF(AND(ISNUMBER(E110),E110&gt;=0),E110,IF(AND(ISNUMBER(D110),D110&gt;=0),D110,IF(AND(ISNUMBER(C110),C110&gt;=0),C110,"")))</f>
        <v/>
      </c>
      <c r="L110" s="12">
        <f>IF(OR(AND(C110&lt;&gt;"",NOT(AND(ISNUMBER(C110),C110&gt;=0))),AND(D110&lt;&gt;"",NOT(AND(ISNUMBER(D110),D110&gt;=0))),AND(E110&lt;&gt;"",NOT(AND(ISNUMBER(E110),E110&gt;=0))),AND(F110&lt;&gt;"",NOT(AND(ISNUMBER(F110),F110&gt;=0)))),"REVIEW COST / PAID",IF(AND(F110&lt;&gt;"",NOT(AND(ISNUMBER(E110),E110&gt;=0))),"ADD AGREED COST",IF(AND(ISNUMBER(J110),J110&lt;0),"OVERPAID",IF(AND(ISNUMBER(J110),J110=0,OR(G110&lt;&gt;"",H110&lt;&gt;"")),"CLEAR PAID INSTALMENT",IF(AND(OR(G110&lt;&gt;"",H110&lt;&gt;""),B110=""),"ADD ITEM / SUPPLIER",IF(AND(OR(G110&lt;&gt;"",H110&lt;&gt;""),NOT(AND(ISNUMBER(E110),E110&gt;=0))),"ADD AGREED COST",IF(AND(OR(G110&lt;&gt;"",H110&lt;&gt;""),NOT(AND(ISNUMBER(G110),G110&gt;=0))),"ADD / CHECK NEXT AMOUNT",IF(AND(OR(G110&lt;&gt;"",H110&lt;&gt;""),NOT(AND(ISNUMBER(H110),H110&gt;=1,H110&lt;=2958465,H110=IF(ISNUMBER(H110),INT(H110),0)))),"ADD / CHECK NEXT DATE",IF(AND(OR(G110&lt;&gt;"",H110&lt;&gt;""),OR(G110&lt;=0,G110&gt;J110)),"REVIEW INSTALMENT",IF(AND(ISNUMBER(J110),J110&gt;0,NOT(OR(G110&lt;&gt;"",H110&lt;&gt;""))),"ENTER NEXT PAYMENT",IF(AND(OR(G110&lt;&gt;"",H110&lt;&gt;""),H110&lt;TODAY()),"OVERDUE ENTERED PAYMENT","")))))))))))</f>
        <v/>
      </c>
      <c r="M110" s="12">
        <f>IF(AND(COUNTA(A110:I110)&gt;0,NOT(OR(AND(ISNUMBER(C110),C110&gt;=0),AND(ISNUMBER(D110),D110&gt;=0),AND(ISNUMBER(E110),E110&gt;=0)))),1,0)</f>
        <v>0</v>
      </c>
      <c r="N110" s="11">
        <f>IF(AND(AND(ISNUMBER(J110),J110&gt;0,OR(L110="",L110="OVERDUE ENTERED PAYMENT"),AND(ISNUMBER(G110),G110&gt;=0),G110&gt;0,AND(ISNUMBER(H110),H110&gt;=1,H110&lt;=2958465,H110=IF(ISNUMBER(H110),INT(H110),0))),H110&gt;=TODAY(),H110&lt;=TODAY()+30),G110,0)</f>
        <v>0</v>
      </c>
      <c r="O110" s="11">
        <f>IF(AND(AND(ISNUMBER(J110),J110&gt;0,OR(L110="",L110="OVERDUE ENTERED PAYMENT"),AND(ISNUMBER(G110),G110&gt;=0),G110&gt;0,AND(ISNUMBER(H110),H110&gt;=1,H110&lt;=2958465,H110=IF(ISNUMBER(H110),INT(H110),0))),H110&lt;TODAY()),G110,0)</f>
        <v>0</v>
      </c>
    </row>
    <row r="111" spans="1:15" ht="28" customHeight="1">
      <c r="A111" s="6"/>
      <c r="B111" s="6"/>
      <c r="C111" s="4"/>
      <c r="D111" s="4"/>
      <c r="E111" s="4"/>
      <c r="F111" s="4"/>
      <c r="G111" s="4"/>
      <c r="H111" s="10"/>
      <c r="I111" s="6"/>
      <c r="J111" s="11">
        <f>IF(AND(ISNUMBER(E111),E111&gt;=0),E111-IF(AND(ISNUMBER(F111),F111&gt;=0),F111,0),"")</f>
        <v/>
      </c>
      <c r="K111" s="11">
        <f>IF(AND(ISNUMBER(E111),E111&gt;=0),E111,IF(AND(ISNUMBER(D111),D111&gt;=0),D111,IF(AND(ISNUMBER(C111),C111&gt;=0),C111,"")))</f>
        <v/>
      </c>
      <c r="L111" s="12">
        <f>IF(OR(AND(C111&lt;&gt;"",NOT(AND(ISNUMBER(C111),C111&gt;=0))),AND(D111&lt;&gt;"",NOT(AND(ISNUMBER(D111),D111&gt;=0))),AND(E111&lt;&gt;"",NOT(AND(ISNUMBER(E111),E111&gt;=0))),AND(F111&lt;&gt;"",NOT(AND(ISNUMBER(F111),F111&gt;=0)))),"REVIEW COST / PAID",IF(AND(F111&lt;&gt;"",NOT(AND(ISNUMBER(E111),E111&gt;=0))),"ADD AGREED COST",IF(AND(ISNUMBER(J111),J111&lt;0),"OVERPAID",IF(AND(ISNUMBER(J111),J111=0,OR(G111&lt;&gt;"",H111&lt;&gt;"")),"CLEAR PAID INSTALMENT",IF(AND(OR(G111&lt;&gt;"",H111&lt;&gt;""),B111=""),"ADD ITEM / SUPPLIER",IF(AND(OR(G111&lt;&gt;"",H111&lt;&gt;""),NOT(AND(ISNUMBER(E111),E111&gt;=0))),"ADD AGREED COST",IF(AND(OR(G111&lt;&gt;"",H111&lt;&gt;""),NOT(AND(ISNUMBER(G111),G111&gt;=0))),"ADD / CHECK NEXT AMOUNT",IF(AND(OR(G111&lt;&gt;"",H111&lt;&gt;""),NOT(AND(ISNUMBER(H111),H111&gt;=1,H111&lt;=2958465,H111=IF(ISNUMBER(H111),INT(H111),0)))),"ADD / CHECK NEXT DATE",IF(AND(OR(G111&lt;&gt;"",H111&lt;&gt;""),OR(G111&lt;=0,G111&gt;J111)),"REVIEW INSTALMENT",IF(AND(ISNUMBER(J111),J111&gt;0,NOT(OR(G111&lt;&gt;"",H111&lt;&gt;""))),"ENTER NEXT PAYMENT",IF(AND(OR(G111&lt;&gt;"",H111&lt;&gt;""),H111&lt;TODAY()),"OVERDUE ENTERED PAYMENT","")))))))))))</f>
        <v/>
      </c>
      <c r="M111" s="12">
        <f>IF(AND(COUNTA(A111:I111)&gt;0,NOT(OR(AND(ISNUMBER(C111),C111&gt;=0),AND(ISNUMBER(D111),D111&gt;=0),AND(ISNUMBER(E111),E111&gt;=0)))),1,0)</f>
        <v>0</v>
      </c>
      <c r="N111" s="11">
        <f>IF(AND(AND(ISNUMBER(J111),J111&gt;0,OR(L111="",L111="OVERDUE ENTERED PAYMENT"),AND(ISNUMBER(G111),G111&gt;=0),G111&gt;0,AND(ISNUMBER(H111),H111&gt;=1,H111&lt;=2958465,H111=IF(ISNUMBER(H111),INT(H111),0))),H111&gt;=TODAY(),H111&lt;=TODAY()+30),G111,0)</f>
        <v>0</v>
      </c>
      <c r="O111" s="11">
        <f>IF(AND(AND(ISNUMBER(J111),J111&gt;0,OR(L111="",L111="OVERDUE ENTERED PAYMENT"),AND(ISNUMBER(G111),G111&gt;=0),G111&gt;0,AND(ISNUMBER(H111),H111&gt;=1,H111&lt;=2958465,H111=IF(ISNUMBER(H111),INT(H111),0))),H111&lt;TODAY()),G111,0)</f>
        <v>0</v>
      </c>
    </row>
    <row r="112" spans="1:15" ht="28" customHeight="1">
      <c r="A112" s="6"/>
      <c r="B112" s="6"/>
      <c r="C112" s="4"/>
      <c r="D112" s="4"/>
      <c r="E112" s="4"/>
      <c r="F112" s="4"/>
      <c r="G112" s="4"/>
      <c r="H112" s="10"/>
      <c r="I112" s="6"/>
      <c r="J112" s="11">
        <f>IF(AND(ISNUMBER(E112),E112&gt;=0),E112-IF(AND(ISNUMBER(F112),F112&gt;=0),F112,0),"")</f>
        <v/>
      </c>
      <c r="K112" s="11">
        <f>IF(AND(ISNUMBER(E112),E112&gt;=0),E112,IF(AND(ISNUMBER(D112),D112&gt;=0),D112,IF(AND(ISNUMBER(C112),C112&gt;=0),C112,"")))</f>
        <v/>
      </c>
      <c r="L112" s="12">
        <f>IF(OR(AND(C112&lt;&gt;"",NOT(AND(ISNUMBER(C112),C112&gt;=0))),AND(D112&lt;&gt;"",NOT(AND(ISNUMBER(D112),D112&gt;=0))),AND(E112&lt;&gt;"",NOT(AND(ISNUMBER(E112),E112&gt;=0))),AND(F112&lt;&gt;"",NOT(AND(ISNUMBER(F112),F112&gt;=0)))),"REVIEW COST / PAID",IF(AND(F112&lt;&gt;"",NOT(AND(ISNUMBER(E112),E112&gt;=0))),"ADD AGREED COST",IF(AND(ISNUMBER(J112),J112&lt;0),"OVERPAID",IF(AND(ISNUMBER(J112),J112=0,OR(G112&lt;&gt;"",H112&lt;&gt;"")),"CLEAR PAID INSTALMENT",IF(AND(OR(G112&lt;&gt;"",H112&lt;&gt;""),B112=""),"ADD ITEM / SUPPLIER",IF(AND(OR(G112&lt;&gt;"",H112&lt;&gt;""),NOT(AND(ISNUMBER(E112),E112&gt;=0))),"ADD AGREED COST",IF(AND(OR(G112&lt;&gt;"",H112&lt;&gt;""),NOT(AND(ISNUMBER(G112),G112&gt;=0))),"ADD / CHECK NEXT AMOUNT",IF(AND(OR(G112&lt;&gt;"",H112&lt;&gt;""),NOT(AND(ISNUMBER(H112),H112&gt;=1,H112&lt;=2958465,H112=IF(ISNUMBER(H112),INT(H112),0)))),"ADD / CHECK NEXT DATE",IF(AND(OR(G112&lt;&gt;"",H112&lt;&gt;""),OR(G112&lt;=0,G112&gt;J112)),"REVIEW INSTALMENT",IF(AND(ISNUMBER(J112),J112&gt;0,NOT(OR(G112&lt;&gt;"",H112&lt;&gt;""))),"ENTER NEXT PAYMENT",IF(AND(OR(G112&lt;&gt;"",H112&lt;&gt;""),H112&lt;TODAY()),"OVERDUE ENTERED PAYMENT","")))))))))))</f>
        <v/>
      </c>
      <c r="M112" s="12">
        <f>IF(AND(COUNTA(A112:I112)&gt;0,NOT(OR(AND(ISNUMBER(C112),C112&gt;=0),AND(ISNUMBER(D112),D112&gt;=0),AND(ISNUMBER(E112),E112&gt;=0)))),1,0)</f>
        <v>0</v>
      </c>
      <c r="N112" s="11">
        <f>IF(AND(AND(ISNUMBER(J112),J112&gt;0,OR(L112="",L112="OVERDUE ENTERED PAYMENT"),AND(ISNUMBER(G112),G112&gt;=0),G112&gt;0,AND(ISNUMBER(H112),H112&gt;=1,H112&lt;=2958465,H112=IF(ISNUMBER(H112),INT(H112),0))),H112&gt;=TODAY(),H112&lt;=TODAY()+30),G112,0)</f>
        <v>0</v>
      </c>
      <c r="O112" s="11">
        <f>IF(AND(AND(ISNUMBER(J112),J112&gt;0,OR(L112="",L112="OVERDUE ENTERED PAYMENT"),AND(ISNUMBER(G112),G112&gt;=0),G112&gt;0,AND(ISNUMBER(H112),H112&gt;=1,H112&lt;=2958465,H112=IF(ISNUMBER(H112),INT(H112),0))),H112&lt;TODAY()),G112,0)</f>
        <v>0</v>
      </c>
    </row>
    <row r="113" spans="1:15" ht="28" customHeight="1">
      <c r="A113" s="6"/>
      <c r="B113" s="6"/>
      <c r="C113" s="4"/>
      <c r="D113" s="4"/>
      <c r="E113" s="4"/>
      <c r="F113" s="4"/>
      <c r="G113" s="4"/>
      <c r="H113" s="10"/>
      <c r="I113" s="6"/>
      <c r="J113" s="11">
        <f>IF(AND(ISNUMBER(E113),E113&gt;=0),E113-IF(AND(ISNUMBER(F113),F113&gt;=0),F113,0),"")</f>
        <v/>
      </c>
      <c r="K113" s="11">
        <f>IF(AND(ISNUMBER(E113),E113&gt;=0),E113,IF(AND(ISNUMBER(D113),D113&gt;=0),D113,IF(AND(ISNUMBER(C113),C113&gt;=0),C113,"")))</f>
        <v/>
      </c>
      <c r="L113" s="12">
        <f>IF(OR(AND(C113&lt;&gt;"",NOT(AND(ISNUMBER(C113),C113&gt;=0))),AND(D113&lt;&gt;"",NOT(AND(ISNUMBER(D113),D113&gt;=0))),AND(E113&lt;&gt;"",NOT(AND(ISNUMBER(E113),E113&gt;=0))),AND(F113&lt;&gt;"",NOT(AND(ISNUMBER(F113),F113&gt;=0)))),"REVIEW COST / PAID",IF(AND(F113&lt;&gt;"",NOT(AND(ISNUMBER(E113),E113&gt;=0))),"ADD AGREED COST",IF(AND(ISNUMBER(J113),J113&lt;0),"OVERPAID",IF(AND(ISNUMBER(J113),J113=0,OR(G113&lt;&gt;"",H113&lt;&gt;"")),"CLEAR PAID INSTALMENT",IF(AND(OR(G113&lt;&gt;"",H113&lt;&gt;""),B113=""),"ADD ITEM / SUPPLIER",IF(AND(OR(G113&lt;&gt;"",H113&lt;&gt;""),NOT(AND(ISNUMBER(E113),E113&gt;=0))),"ADD AGREED COST",IF(AND(OR(G113&lt;&gt;"",H113&lt;&gt;""),NOT(AND(ISNUMBER(G113),G113&gt;=0))),"ADD / CHECK NEXT AMOUNT",IF(AND(OR(G113&lt;&gt;"",H113&lt;&gt;""),NOT(AND(ISNUMBER(H113),H113&gt;=1,H113&lt;=2958465,H113=IF(ISNUMBER(H113),INT(H113),0)))),"ADD / CHECK NEXT DATE",IF(AND(OR(G113&lt;&gt;"",H113&lt;&gt;""),OR(G113&lt;=0,G113&gt;J113)),"REVIEW INSTALMENT",IF(AND(ISNUMBER(J113),J113&gt;0,NOT(OR(G113&lt;&gt;"",H113&lt;&gt;""))),"ENTER NEXT PAYMENT",IF(AND(OR(G113&lt;&gt;"",H113&lt;&gt;""),H113&lt;TODAY()),"OVERDUE ENTERED PAYMENT","")))))))))))</f>
        <v/>
      </c>
      <c r="M113" s="12">
        <f>IF(AND(COUNTA(A113:I113)&gt;0,NOT(OR(AND(ISNUMBER(C113),C113&gt;=0),AND(ISNUMBER(D113),D113&gt;=0),AND(ISNUMBER(E113),E113&gt;=0)))),1,0)</f>
        <v>0</v>
      </c>
      <c r="N113" s="11">
        <f>IF(AND(AND(ISNUMBER(J113),J113&gt;0,OR(L113="",L113="OVERDUE ENTERED PAYMENT"),AND(ISNUMBER(G113),G113&gt;=0),G113&gt;0,AND(ISNUMBER(H113),H113&gt;=1,H113&lt;=2958465,H113=IF(ISNUMBER(H113),INT(H113),0))),H113&gt;=TODAY(),H113&lt;=TODAY()+30),G113,0)</f>
        <v>0</v>
      </c>
      <c r="O113" s="11">
        <f>IF(AND(AND(ISNUMBER(J113),J113&gt;0,OR(L113="",L113="OVERDUE ENTERED PAYMENT"),AND(ISNUMBER(G113),G113&gt;=0),G113&gt;0,AND(ISNUMBER(H113),H113&gt;=1,H113&lt;=2958465,H113=IF(ISNUMBER(H113),INT(H113),0))),H113&lt;TODAY()),G113,0)</f>
        <v>0</v>
      </c>
    </row>
    <row r="114" spans="1:15" ht="28" customHeight="1">
      <c r="A114" s="6"/>
      <c r="B114" s="6"/>
      <c r="C114" s="4"/>
      <c r="D114" s="4"/>
      <c r="E114" s="4"/>
      <c r="F114" s="4"/>
      <c r="G114" s="4"/>
      <c r="H114" s="10"/>
      <c r="I114" s="6"/>
      <c r="J114" s="11">
        <f>IF(AND(ISNUMBER(E114),E114&gt;=0),E114-IF(AND(ISNUMBER(F114),F114&gt;=0),F114,0),"")</f>
        <v/>
      </c>
      <c r="K114" s="11">
        <f>IF(AND(ISNUMBER(E114),E114&gt;=0),E114,IF(AND(ISNUMBER(D114),D114&gt;=0),D114,IF(AND(ISNUMBER(C114),C114&gt;=0),C114,"")))</f>
        <v/>
      </c>
      <c r="L114" s="12">
        <f>IF(OR(AND(C114&lt;&gt;"",NOT(AND(ISNUMBER(C114),C114&gt;=0))),AND(D114&lt;&gt;"",NOT(AND(ISNUMBER(D114),D114&gt;=0))),AND(E114&lt;&gt;"",NOT(AND(ISNUMBER(E114),E114&gt;=0))),AND(F114&lt;&gt;"",NOT(AND(ISNUMBER(F114),F114&gt;=0)))),"REVIEW COST / PAID",IF(AND(F114&lt;&gt;"",NOT(AND(ISNUMBER(E114),E114&gt;=0))),"ADD AGREED COST",IF(AND(ISNUMBER(J114),J114&lt;0),"OVERPAID",IF(AND(ISNUMBER(J114),J114=0,OR(G114&lt;&gt;"",H114&lt;&gt;"")),"CLEAR PAID INSTALMENT",IF(AND(OR(G114&lt;&gt;"",H114&lt;&gt;""),B114=""),"ADD ITEM / SUPPLIER",IF(AND(OR(G114&lt;&gt;"",H114&lt;&gt;""),NOT(AND(ISNUMBER(E114),E114&gt;=0))),"ADD AGREED COST",IF(AND(OR(G114&lt;&gt;"",H114&lt;&gt;""),NOT(AND(ISNUMBER(G114),G114&gt;=0))),"ADD / CHECK NEXT AMOUNT",IF(AND(OR(G114&lt;&gt;"",H114&lt;&gt;""),NOT(AND(ISNUMBER(H114),H114&gt;=1,H114&lt;=2958465,H114=IF(ISNUMBER(H114),INT(H114),0)))),"ADD / CHECK NEXT DATE",IF(AND(OR(G114&lt;&gt;"",H114&lt;&gt;""),OR(G114&lt;=0,G114&gt;J114)),"REVIEW INSTALMENT",IF(AND(ISNUMBER(J114),J114&gt;0,NOT(OR(G114&lt;&gt;"",H114&lt;&gt;""))),"ENTER NEXT PAYMENT",IF(AND(OR(G114&lt;&gt;"",H114&lt;&gt;""),H114&lt;TODAY()),"OVERDUE ENTERED PAYMENT","")))))))))))</f>
        <v/>
      </c>
      <c r="M114" s="12">
        <f>IF(AND(COUNTA(A114:I114)&gt;0,NOT(OR(AND(ISNUMBER(C114),C114&gt;=0),AND(ISNUMBER(D114),D114&gt;=0),AND(ISNUMBER(E114),E114&gt;=0)))),1,0)</f>
        <v>0</v>
      </c>
      <c r="N114" s="11">
        <f>IF(AND(AND(ISNUMBER(J114),J114&gt;0,OR(L114="",L114="OVERDUE ENTERED PAYMENT"),AND(ISNUMBER(G114),G114&gt;=0),G114&gt;0,AND(ISNUMBER(H114),H114&gt;=1,H114&lt;=2958465,H114=IF(ISNUMBER(H114),INT(H114),0))),H114&gt;=TODAY(),H114&lt;=TODAY()+30),G114,0)</f>
        <v>0</v>
      </c>
      <c r="O114" s="11">
        <f>IF(AND(AND(ISNUMBER(J114),J114&gt;0,OR(L114="",L114="OVERDUE ENTERED PAYMENT"),AND(ISNUMBER(G114),G114&gt;=0),G114&gt;0,AND(ISNUMBER(H114),H114&gt;=1,H114&lt;=2958465,H114=IF(ISNUMBER(H114),INT(H114),0))),H114&lt;TODAY()),G114,0)</f>
        <v>0</v>
      </c>
    </row>
    <row r="115" spans="1:15" ht="28" customHeight="1">
      <c r="A115" s="6"/>
      <c r="B115" s="6"/>
      <c r="C115" s="4"/>
      <c r="D115" s="4"/>
      <c r="E115" s="4"/>
      <c r="F115" s="4"/>
      <c r="G115" s="4"/>
      <c r="H115" s="10"/>
      <c r="I115" s="6"/>
      <c r="J115" s="11">
        <f>IF(AND(ISNUMBER(E115),E115&gt;=0),E115-IF(AND(ISNUMBER(F115),F115&gt;=0),F115,0),"")</f>
        <v/>
      </c>
      <c r="K115" s="11">
        <f>IF(AND(ISNUMBER(E115),E115&gt;=0),E115,IF(AND(ISNUMBER(D115),D115&gt;=0),D115,IF(AND(ISNUMBER(C115),C115&gt;=0),C115,"")))</f>
        <v/>
      </c>
      <c r="L115" s="12">
        <f>IF(OR(AND(C115&lt;&gt;"",NOT(AND(ISNUMBER(C115),C115&gt;=0))),AND(D115&lt;&gt;"",NOT(AND(ISNUMBER(D115),D115&gt;=0))),AND(E115&lt;&gt;"",NOT(AND(ISNUMBER(E115),E115&gt;=0))),AND(F115&lt;&gt;"",NOT(AND(ISNUMBER(F115),F115&gt;=0)))),"REVIEW COST / PAID",IF(AND(F115&lt;&gt;"",NOT(AND(ISNUMBER(E115),E115&gt;=0))),"ADD AGREED COST",IF(AND(ISNUMBER(J115),J115&lt;0),"OVERPAID",IF(AND(ISNUMBER(J115),J115=0,OR(G115&lt;&gt;"",H115&lt;&gt;"")),"CLEAR PAID INSTALMENT",IF(AND(OR(G115&lt;&gt;"",H115&lt;&gt;""),B115=""),"ADD ITEM / SUPPLIER",IF(AND(OR(G115&lt;&gt;"",H115&lt;&gt;""),NOT(AND(ISNUMBER(E115),E115&gt;=0))),"ADD AGREED COST",IF(AND(OR(G115&lt;&gt;"",H115&lt;&gt;""),NOT(AND(ISNUMBER(G115),G115&gt;=0))),"ADD / CHECK NEXT AMOUNT",IF(AND(OR(G115&lt;&gt;"",H115&lt;&gt;""),NOT(AND(ISNUMBER(H115),H115&gt;=1,H115&lt;=2958465,H115=IF(ISNUMBER(H115),INT(H115),0)))),"ADD / CHECK NEXT DATE",IF(AND(OR(G115&lt;&gt;"",H115&lt;&gt;""),OR(G115&lt;=0,G115&gt;J115)),"REVIEW INSTALMENT",IF(AND(ISNUMBER(J115),J115&gt;0,NOT(OR(G115&lt;&gt;"",H115&lt;&gt;""))),"ENTER NEXT PAYMENT",IF(AND(OR(G115&lt;&gt;"",H115&lt;&gt;""),H115&lt;TODAY()),"OVERDUE ENTERED PAYMENT","")))))))))))</f>
        <v/>
      </c>
      <c r="M115" s="12">
        <f>IF(AND(COUNTA(A115:I115)&gt;0,NOT(OR(AND(ISNUMBER(C115),C115&gt;=0),AND(ISNUMBER(D115),D115&gt;=0),AND(ISNUMBER(E115),E115&gt;=0)))),1,0)</f>
        <v>0</v>
      </c>
      <c r="N115" s="11">
        <f>IF(AND(AND(ISNUMBER(J115),J115&gt;0,OR(L115="",L115="OVERDUE ENTERED PAYMENT"),AND(ISNUMBER(G115),G115&gt;=0),G115&gt;0,AND(ISNUMBER(H115),H115&gt;=1,H115&lt;=2958465,H115=IF(ISNUMBER(H115),INT(H115),0))),H115&gt;=TODAY(),H115&lt;=TODAY()+30),G115,0)</f>
        <v>0</v>
      </c>
      <c r="O115" s="11">
        <f>IF(AND(AND(ISNUMBER(J115),J115&gt;0,OR(L115="",L115="OVERDUE ENTERED PAYMENT"),AND(ISNUMBER(G115),G115&gt;=0),G115&gt;0,AND(ISNUMBER(H115),H115&gt;=1,H115&lt;=2958465,H115=IF(ISNUMBER(H115),INT(H115),0))),H115&lt;TODAY()),G115,0)</f>
        <v>0</v>
      </c>
    </row>
    <row r="116" spans="1:15" ht="28" customHeight="1">
      <c r="A116" s="6"/>
      <c r="B116" s="6"/>
      <c r="C116" s="4"/>
      <c r="D116" s="4"/>
      <c r="E116" s="4"/>
      <c r="F116" s="4"/>
      <c r="G116" s="4"/>
      <c r="H116" s="10"/>
      <c r="I116" s="6"/>
      <c r="J116" s="11">
        <f>IF(AND(ISNUMBER(E116),E116&gt;=0),E116-IF(AND(ISNUMBER(F116),F116&gt;=0),F116,0),"")</f>
        <v/>
      </c>
      <c r="K116" s="11">
        <f>IF(AND(ISNUMBER(E116),E116&gt;=0),E116,IF(AND(ISNUMBER(D116),D116&gt;=0),D116,IF(AND(ISNUMBER(C116),C116&gt;=0),C116,"")))</f>
        <v/>
      </c>
      <c r="L116" s="12">
        <f>IF(OR(AND(C116&lt;&gt;"",NOT(AND(ISNUMBER(C116),C116&gt;=0))),AND(D116&lt;&gt;"",NOT(AND(ISNUMBER(D116),D116&gt;=0))),AND(E116&lt;&gt;"",NOT(AND(ISNUMBER(E116),E116&gt;=0))),AND(F116&lt;&gt;"",NOT(AND(ISNUMBER(F116),F116&gt;=0)))),"REVIEW COST / PAID",IF(AND(F116&lt;&gt;"",NOT(AND(ISNUMBER(E116),E116&gt;=0))),"ADD AGREED COST",IF(AND(ISNUMBER(J116),J116&lt;0),"OVERPAID",IF(AND(ISNUMBER(J116),J116=0,OR(G116&lt;&gt;"",H116&lt;&gt;"")),"CLEAR PAID INSTALMENT",IF(AND(OR(G116&lt;&gt;"",H116&lt;&gt;""),B116=""),"ADD ITEM / SUPPLIER",IF(AND(OR(G116&lt;&gt;"",H116&lt;&gt;""),NOT(AND(ISNUMBER(E116),E116&gt;=0))),"ADD AGREED COST",IF(AND(OR(G116&lt;&gt;"",H116&lt;&gt;""),NOT(AND(ISNUMBER(G116),G116&gt;=0))),"ADD / CHECK NEXT AMOUNT",IF(AND(OR(G116&lt;&gt;"",H116&lt;&gt;""),NOT(AND(ISNUMBER(H116),H116&gt;=1,H116&lt;=2958465,H116=IF(ISNUMBER(H116),INT(H116),0)))),"ADD / CHECK NEXT DATE",IF(AND(OR(G116&lt;&gt;"",H116&lt;&gt;""),OR(G116&lt;=0,G116&gt;J116)),"REVIEW INSTALMENT",IF(AND(ISNUMBER(J116),J116&gt;0,NOT(OR(G116&lt;&gt;"",H116&lt;&gt;""))),"ENTER NEXT PAYMENT",IF(AND(OR(G116&lt;&gt;"",H116&lt;&gt;""),H116&lt;TODAY()),"OVERDUE ENTERED PAYMENT","")))))))))))</f>
        <v/>
      </c>
      <c r="M116" s="12">
        <f>IF(AND(COUNTA(A116:I116)&gt;0,NOT(OR(AND(ISNUMBER(C116),C116&gt;=0),AND(ISNUMBER(D116),D116&gt;=0),AND(ISNUMBER(E116),E116&gt;=0)))),1,0)</f>
        <v>0</v>
      </c>
      <c r="N116" s="11">
        <f>IF(AND(AND(ISNUMBER(J116),J116&gt;0,OR(L116="",L116="OVERDUE ENTERED PAYMENT"),AND(ISNUMBER(G116),G116&gt;=0),G116&gt;0,AND(ISNUMBER(H116),H116&gt;=1,H116&lt;=2958465,H116=IF(ISNUMBER(H116),INT(H116),0))),H116&gt;=TODAY(),H116&lt;=TODAY()+30),G116,0)</f>
        <v>0</v>
      </c>
      <c r="O116" s="11">
        <f>IF(AND(AND(ISNUMBER(J116),J116&gt;0,OR(L116="",L116="OVERDUE ENTERED PAYMENT"),AND(ISNUMBER(G116),G116&gt;=0),G116&gt;0,AND(ISNUMBER(H116),H116&gt;=1,H116&lt;=2958465,H116=IF(ISNUMBER(H116),INT(H116),0))),H116&lt;TODAY()),G116,0)</f>
        <v>0</v>
      </c>
    </row>
    <row r="117" spans="1:15" ht="28" customHeight="1">
      <c r="A117" s="6"/>
      <c r="B117" s="6"/>
      <c r="C117" s="4"/>
      <c r="D117" s="4"/>
      <c r="E117" s="4"/>
      <c r="F117" s="4"/>
      <c r="G117" s="4"/>
      <c r="H117" s="10"/>
      <c r="I117" s="6"/>
      <c r="J117" s="11">
        <f>IF(AND(ISNUMBER(E117),E117&gt;=0),E117-IF(AND(ISNUMBER(F117),F117&gt;=0),F117,0),"")</f>
        <v/>
      </c>
      <c r="K117" s="11">
        <f>IF(AND(ISNUMBER(E117),E117&gt;=0),E117,IF(AND(ISNUMBER(D117),D117&gt;=0),D117,IF(AND(ISNUMBER(C117),C117&gt;=0),C117,"")))</f>
        <v/>
      </c>
      <c r="L117" s="12">
        <f>IF(OR(AND(C117&lt;&gt;"",NOT(AND(ISNUMBER(C117),C117&gt;=0))),AND(D117&lt;&gt;"",NOT(AND(ISNUMBER(D117),D117&gt;=0))),AND(E117&lt;&gt;"",NOT(AND(ISNUMBER(E117),E117&gt;=0))),AND(F117&lt;&gt;"",NOT(AND(ISNUMBER(F117),F117&gt;=0)))),"REVIEW COST / PAID",IF(AND(F117&lt;&gt;"",NOT(AND(ISNUMBER(E117),E117&gt;=0))),"ADD AGREED COST",IF(AND(ISNUMBER(J117),J117&lt;0),"OVERPAID",IF(AND(ISNUMBER(J117),J117=0,OR(G117&lt;&gt;"",H117&lt;&gt;"")),"CLEAR PAID INSTALMENT",IF(AND(OR(G117&lt;&gt;"",H117&lt;&gt;""),B117=""),"ADD ITEM / SUPPLIER",IF(AND(OR(G117&lt;&gt;"",H117&lt;&gt;""),NOT(AND(ISNUMBER(E117),E117&gt;=0))),"ADD AGREED COST",IF(AND(OR(G117&lt;&gt;"",H117&lt;&gt;""),NOT(AND(ISNUMBER(G117),G117&gt;=0))),"ADD / CHECK NEXT AMOUNT",IF(AND(OR(G117&lt;&gt;"",H117&lt;&gt;""),NOT(AND(ISNUMBER(H117),H117&gt;=1,H117&lt;=2958465,H117=IF(ISNUMBER(H117),INT(H117),0)))),"ADD / CHECK NEXT DATE",IF(AND(OR(G117&lt;&gt;"",H117&lt;&gt;""),OR(G117&lt;=0,G117&gt;J117)),"REVIEW INSTALMENT",IF(AND(ISNUMBER(J117),J117&gt;0,NOT(OR(G117&lt;&gt;"",H117&lt;&gt;""))),"ENTER NEXT PAYMENT",IF(AND(OR(G117&lt;&gt;"",H117&lt;&gt;""),H117&lt;TODAY()),"OVERDUE ENTERED PAYMENT","")))))))))))</f>
        <v/>
      </c>
      <c r="M117" s="12">
        <f>IF(AND(COUNTA(A117:I117)&gt;0,NOT(OR(AND(ISNUMBER(C117),C117&gt;=0),AND(ISNUMBER(D117),D117&gt;=0),AND(ISNUMBER(E117),E117&gt;=0)))),1,0)</f>
        <v>0</v>
      </c>
      <c r="N117" s="11">
        <f>IF(AND(AND(ISNUMBER(J117),J117&gt;0,OR(L117="",L117="OVERDUE ENTERED PAYMENT"),AND(ISNUMBER(G117),G117&gt;=0),G117&gt;0,AND(ISNUMBER(H117),H117&gt;=1,H117&lt;=2958465,H117=IF(ISNUMBER(H117),INT(H117),0))),H117&gt;=TODAY(),H117&lt;=TODAY()+30),G117,0)</f>
        <v>0</v>
      </c>
      <c r="O117" s="11">
        <f>IF(AND(AND(ISNUMBER(J117),J117&gt;0,OR(L117="",L117="OVERDUE ENTERED PAYMENT"),AND(ISNUMBER(G117),G117&gt;=0),G117&gt;0,AND(ISNUMBER(H117),H117&gt;=1,H117&lt;=2958465,H117=IF(ISNUMBER(H117),INT(H117),0))),H117&lt;TODAY()),G117,0)</f>
        <v>0</v>
      </c>
    </row>
    <row r="118" spans="1:15" ht="28" customHeight="1">
      <c r="A118" s="6"/>
      <c r="B118" s="6"/>
      <c r="C118" s="4"/>
      <c r="D118" s="4"/>
      <c r="E118" s="4"/>
      <c r="F118" s="4"/>
      <c r="G118" s="4"/>
      <c r="H118" s="10"/>
      <c r="I118" s="6"/>
      <c r="J118" s="11">
        <f>IF(AND(ISNUMBER(E118),E118&gt;=0),E118-IF(AND(ISNUMBER(F118),F118&gt;=0),F118,0),"")</f>
        <v/>
      </c>
      <c r="K118" s="11">
        <f>IF(AND(ISNUMBER(E118),E118&gt;=0),E118,IF(AND(ISNUMBER(D118),D118&gt;=0),D118,IF(AND(ISNUMBER(C118),C118&gt;=0),C118,"")))</f>
        <v/>
      </c>
      <c r="L118" s="12">
        <f>IF(OR(AND(C118&lt;&gt;"",NOT(AND(ISNUMBER(C118),C118&gt;=0))),AND(D118&lt;&gt;"",NOT(AND(ISNUMBER(D118),D118&gt;=0))),AND(E118&lt;&gt;"",NOT(AND(ISNUMBER(E118),E118&gt;=0))),AND(F118&lt;&gt;"",NOT(AND(ISNUMBER(F118),F118&gt;=0)))),"REVIEW COST / PAID",IF(AND(F118&lt;&gt;"",NOT(AND(ISNUMBER(E118),E118&gt;=0))),"ADD AGREED COST",IF(AND(ISNUMBER(J118),J118&lt;0),"OVERPAID",IF(AND(ISNUMBER(J118),J118=0,OR(G118&lt;&gt;"",H118&lt;&gt;"")),"CLEAR PAID INSTALMENT",IF(AND(OR(G118&lt;&gt;"",H118&lt;&gt;""),B118=""),"ADD ITEM / SUPPLIER",IF(AND(OR(G118&lt;&gt;"",H118&lt;&gt;""),NOT(AND(ISNUMBER(E118),E118&gt;=0))),"ADD AGREED COST",IF(AND(OR(G118&lt;&gt;"",H118&lt;&gt;""),NOT(AND(ISNUMBER(G118),G118&gt;=0))),"ADD / CHECK NEXT AMOUNT",IF(AND(OR(G118&lt;&gt;"",H118&lt;&gt;""),NOT(AND(ISNUMBER(H118),H118&gt;=1,H118&lt;=2958465,H118=IF(ISNUMBER(H118),INT(H118),0)))),"ADD / CHECK NEXT DATE",IF(AND(OR(G118&lt;&gt;"",H118&lt;&gt;""),OR(G118&lt;=0,G118&gt;J118)),"REVIEW INSTALMENT",IF(AND(ISNUMBER(J118),J118&gt;0,NOT(OR(G118&lt;&gt;"",H118&lt;&gt;""))),"ENTER NEXT PAYMENT",IF(AND(OR(G118&lt;&gt;"",H118&lt;&gt;""),H118&lt;TODAY()),"OVERDUE ENTERED PAYMENT","")))))))))))</f>
        <v/>
      </c>
      <c r="M118" s="12">
        <f>IF(AND(COUNTA(A118:I118)&gt;0,NOT(OR(AND(ISNUMBER(C118),C118&gt;=0),AND(ISNUMBER(D118),D118&gt;=0),AND(ISNUMBER(E118),E118&gt;=0)))),1,0)</f>
        <v>0</v>
      </c>
      <c r="N118" s="11">
        <f>IF(AND(AND(ISNUMBER(J118),J118&gt;0,OR(L118="",L118="OVERDUE ENTERED PAYMENT"),AND(ISNUMBER(G118),G118&gt;=0),G118&gt;0,AND(ISNUMBER(H118),H118&gt;=1,H118&lt;=2958465,H118=IF(ISNUMBER(H118),INT(H118),0))),H118&gt;=TODAY(),H118&lt;=TODAY()+30),G118,0)</f>
        <v>0</v>
      </c>
      <c r="O118" s="11">
        <f>IF(AND(AND(ISNUMBER(J118),J118&gt;0,OR(L118="",L118="OVERDUE ENTERED PAYMENT"),AND(ISNUMBER(G118),G118&gt;=0),G118&gt;0,AND(ISNUMBER(H118),H118&gt;=1,H118&lt;=2958465,H118=IF(ISNUMBER(H118),INT(H118),0))),H118&lt;TODAY()),G118,0)</f>
        <v>0</v>
      </c>
    </row>
    <row r="119" spans="1:15" ht="28" customHeight="1">
      <c r="A119" s="6"/>
      <c r="B119" s="6"/>
      <c r="C119" s="4"/>
      <c r="D119" s="4"/>
      <c r="E119" s="4"/>
      <c r="F119" s="4"/>
      <c r="G119" s="4"/>
      <c r="H119" s="10"/>
      <c r="I119" s="6"/>
      <c r="J119" s="11">
        <f>IF(AND(ISNUMBER(E119),E119&gt;=0),E119-IF(AND(ISNUMBER(F119),F119&gt;=0),F119,0),"")</f>
        <v/>
      </c>
      <c r="K119" s="11">
        <f>IF(AND(ISNUMBER(E119),E119&gt;=0),E119,IF(AND(ISNUMBER(D119),D119&gt;=0),D119,IF(AND(ISNUMBER(C119),C119&gt;=0),C119,"")))</f>
        <v/>
      </c>
      <c r="L119" s="12">
        <f>IF(OR(AND(C119&lt;&gt;"",NOT(AND(ISNUMBER(C119),C119&gt;=0))),AND(D119&lt;&gt;"",NOT(AND(ISNUMBER(D119),D119&gt;=0))),AND(E119&lt;&gt;"",NOT(AND(ISNUMBER(E119),E119&gt;=0))),AND(F119&lt;&gt;"",NOT(AND(ISNUMBER(F119),F119&gt;=0)))),"REVIEW COST / PAID",IF(AND(F119&lt;&gt;"",NOT(AND(ISNUMBER(E119),E119&gt;=0))),"ADD AGREED COST",IF(AND(ISNUMBER(J119),J119&lt;0),"OVERPAID",IF(AND(ISNUMBER(J119),J119=0,OR(G119&lt;&gt;"",H119&lt;&gt;"")),"CLEAR PAID INSTALMENT",IF(AND(OR(G119&lt;&gt;"",H119&lt;&gt;""),B119=""),"ADD ITEM / SUPPLIER",IF(AND(OR(G119&lt;&gt;"",H119&lt;&gt;""),NOT(AND(ISNUMBER(E119),E119&gt;=0))),"ADD AGREED COST",IF(AND(OR(G119&lt;&gt;"",H119&lt;&gt;""),NOT(AND(ISNUMBER(G119),G119&gt;=0))),"ADD / CHECK NEXT AMOUNT",IF(AND(OR(G119&lt;&gt;"",H119&lt;&gt;""),NOT(AND(ISNUMBER(H119),H119&gt;=1,H119&lt;=2958465,H119=IF(ISNUMBER(H119),INT(H119),0)))),"ADD / CHECK NEXT DATE",IF(AND(OR(G119&lt;&gt;"",H119&lt;&gt;""),OR(G119&lt;=0,G119&gt;J119)),"REVIEW INSTALMENT",IF(AND(ISNUMBER(J119),J119&gt;0,NOT(OR(G119&lt;&gt;"",H119&lt;&gt;""))),"ENTER NEXT PAYMENT",IF(AND(OR(G119&lt;&gt;"",H119&lt;&gt;""),H119&lt;TODAY()),"OVERDUE ENTERED PAYMENT","")))))))))))</f>
        <v/>
      </c>
      <c r="M119" s="12">
        <f>IF(AND(COUNTA(A119:I119)&gt;0,NOT(OR(AND(ISNUMBER(C119),C119&gt;=0),AND(ISNUMBER(D119),D119&gt;=0),AND(ISNUMBER(E119),E119&gt;=0)))),1,0)</f>
        <v>0</v>
      </c>
      <c r="N119" s="11">
        <f>IF(AND(AND(ISNUMBER(J119),J119&gt;0,OR(L119="",L119="OVERDUE ENTERED PAYMENT"),AND(ISNUMBER(G119),G119&gt;=0),G119&gt;0,AND(ISNUMBER(H119),H119&gt;=1,H119&lt;=2958465,H119=IF(ISNUMBER(H119),INT(H119),0))),H119&gt;=TODAY(),H119&lt;=TODAY()+30),G119,0)</f>
        <v>0</v>
      </c>
      <c r="O119" s="11">
        <f>IF(AND(AND(ISNUMBER(J119),J119&gt;0,OR(L119="",L119="OVERDUE ENTERED PAYMENT"),AND(ISNUMBER(G119),G119&gt;=0),G119&gt;0,AND(ISNUMBER(H119),H119&gt;=1,H119&lt;=2958465,H119=IF(ISNUMBER(H119),INT(H119),0))),H119&lt;TODAY()),G119,0)</f>
        <v>0</v>
      </c>
    </row>
    <row r="120" spans="1:15" ht="28" customHeight="1">
      <c r="A120" s="6"/>
      <c r="B120" s="6"/>
      <c r="C120" s="4"/>
      <c r="D120" s="4"/>
      <c r="E120" s="4"/>
      <c r="F120" s="4"/>
      <c r="G120" s="4"/>
      <c r="H120" s="10"/>
      <c r="I120" s="6"/>
      <c r="J120" s="11">
        <f>IF(AND(ISNUMBER(E120),E120&gt;=0),E120-IF(AND(ISNUMBER(F120),F120&gt;=0),F120,0),"")</f>
        <v/>
      </c>
      <c r="K120" s="11">
        <f>IF(AND(ISNUMBER(E120),E120&gt;=0),E120,IF(AND(ISNUMBER(D120),D120&gt;=0),D120,IF(AND(ISNUMBER(C120),C120&gt;=0),C120,"")))</f>
        <v/>
      </c>
      <c r="L120" s="12">
        <f>IF(OR(AND(C120&lt;&gt;"",NOT(AND(ISNUMBER(C120),C120&gt;=0))),AND(D120&lt;&gt;"",NOT(AND(ISNUMBER(D120),D120&gt;=0))),AND(E120&lt;&gt;"",NOT(AND(ISNUMBER(E120),E120&gt;=0))),AND(F120&lt;&gt;"",NOT(AND(ISNUMBER(F120),F120&gt;=0)))),"REVIEW COST / PAID",IF(AND(F120&lt;&gt;"",NOT(AND(ISNUMBER(E120),E120&gt;=0))),"ADD AGREED COST",IF(AND(ISNUMBER(J120),J120&lt;0),"OVERPAID",IF(AND(ISNUMBER(J120),J120=0,OR(G120&lt;&gt;"",H120&lt;&gt;"")),"CLEAR PAID INSTALMENT",IF(AND(OR(G120&lt;&gt;"",H120&lt;&gt;""),B120=""),"ADD ITEM / SUPPLIER",IF(AND(OR(G120&lt;&gt;"",H120&lt;&gt;""),NOT(AND(ISNUMBER(E120),E120&gt;=0))),"ADD AGREED COST",IF(AND(OR(G120&lt;&gt;"",H120&lt;&gt;""),NOT(AND(ISNUMBER(G120),G120&gt;=0))),"ADD / CHECK NEXT AMOUNT",IF(AND(OR(G120&lt;&gt;"",H120&lt;&gt;""),NOT(AND(ISNUMBER(H120),H120&gt;=1,H120&lt;=2958465,H120=IF(ISNUMBER(H120),INT(H120),0)))),"ADD / CHECK NEXT DATE",IF(AND(OR(G120&lt;&gt;"",H120&lt;&gt;""),OR(G120&lt;=0,G120&gt;J120)),"REVIEW INSTALMENT",IF(AND(ISNUMBER(J120),J120&gt;0,NOT(OR(G120&lt;&gt;"",H120&lt;&gt;""))),"ENTER NEXT PAYMENT",IF(AND(OR(G120&lt;&gt;"",H120&lt;&gt;""),H120&lt;TODAY()),"OVERDUE ENTERED PAYMENT","")))))))))))</f>
        <v/>
      </c>
      <c r="M120" s="12">
        <f>IF(AND(COUNTA(A120:I120)&gt;0,NOT(OR(AND(ISNUMBER(C120),C120&gt;=0),AND(ISNUMBER(D120),D120&gt;=0),AND(ISNUMBER(E120),E120&gt;=0)))),1,0)</f>
        <v>0</v>
      </c>
      <c r="N120" s="11">
        <f>IF(AND(AND(ISNUMBER(J120),J120&gt;0,OR(L120="",L120="OVERDUE ENTERED PAYMENT"),AND(ISNUMBER(G120),G120&gt;=0),G120&gt;0,AND(ISNUMBER(H120),H120&gt;=1,H120&lt;=2958465,H120=IF(ISNUMBER(H120),INT(H120),0))),H120&gt;=TODAY(),H120&lt;=TODAY()+30),G120,0)</f>
        <v>0</v>
      </c>
      <c r="O120" s="11">
        <f>IF(AND(AND(ISNUMBER(J120),J120&gt;0,OR(L120="",L120="OVERDUE ENTERED PAYMENT"),AND(ISNUMBER(G120),G120&gt;=0),G120&gt;0,AND(ISNUMBER(H120),H120&gt;=1,H120&lt;=2958465,H120=IF(ISNUMBER(H120),INT(H120),0))),H120&lt;TODAY()),G120,0)</f>
        <v>0</v>
      </c>
    </row>
    <row r="121" spans="1:15" ht="28" customHeight="1">
      <c r="A121" s="6"/>
      <c r="B121" s="6"/>
      <c r="C121" s="4"/>
      <c r="D121" s="4"/>
      <c r="E121" s="4"/>
      <c r="F121" s="4"/>
      <c r="G121" s="4"/>
      <c r="H121" s="10"/>
      <c r="I121" s="6"/>
      <c r="J121" s="11">
        <f>IF(AND(ISNUMBER(E121),E121&gt;=0),E121-IF(AND(ISNUMBER(F121),F121&gt;=0),F121,0),"")</f>
        <v/>
      </c>
      <c r="K121" s="11">
        <f>IF(AND(ISNUMBER(E121),E121&gt;=0),E121,IF(AND(ISNUMBER(D121),D121&gt;=0),D121,IF(AND(ISNUMBER(C121),C121&gt;=0),C121,"")))</f>
        <v/>
      </c>
      <c r="L121" s="12">
        <f>IF(OR(AND(C121&lt;&gt;"",NOT(AND(ISNUMBER(C121),C121&gt;=0))),AND(D121&lt;&gt;"",NOT(AND(ISNUMBER(D121),D121&gt;=0))),AND(E121&lt;&gt;"",NOT(AND(ISNUMBER(E121),E121&gt;=0))),AND(F121&lt;&gt;"",NOT(AND(ISNUMBER(F121),F121&gt;=0)))),"REVIEW COST / PAID",IF(AND(F121&lt;&gt;"",NOT(AND(ISNUMBER(E121),E121&gt;=0))),"ADD AGREED COST",IF(AND(ISNUMBER(J121),J121&lt;0),"OVERPAID",IF(AND(ISNUMBER(J121),J121=0,OR(G121&lt;&gt;"",H121&lt;&gt;"")),"CLEAR PAID INSTALMENT",IF(AND(OR(G121&lt;&gt;"",H121&lt;&gt;""),B121=""),"ADD ITEM / SUPPLIER",IF(AND(OR(G121&lt;&gt;"",H121&lt;&gt;""),NOT(AND(ISNUMBER(E121),E121&gt;=0))),"ADD AGREED COST",IF(AND(OR(G121&lt;&gt;"",H121&lt;&gt;""),NOT(AND(ISNUMBER(G121),G121&gt;=0))),"ADD / CHECK NEXT AMOUNT",IF(AND(OR(G121&lt;&gt;"",H121&lt;&gt;""),NOT(AND(ISNUMBER(H121),H121&gt;=1,H121&lt;=2958465,H121=IF(ISNUMBER(H121),INT(H121),0)))),"ADD / CHECK NEXT DATE",IF(AND(OR(G121&lt;&gt;"",H121&lt;&gt;""),OR(G121&lt;=0,G121&gt;J121)),"REVIEW INSTALMENT",IF(AND(ISNUMBER(J121),J121&gt;0,NOT(OR(G121&lt;&gt;"",H121&lt;&gt;""))),"ENTER NEXT PAYMENT",IF(AND(OR(G121&lt;&gt;"",H121&lt;&gt;""),H121&lt;TODAY()),"OVERDUE ENTERED PAYMENT","")))))))))))</f>
        <v/>
      </c>
      <c r="M121" s="12">
        <f>IF(AND(COUNTA(A121:I121)&gt;0,NOT(OR(AND(ISNUMBER(C121),C121&gt;=0),AND(ISNUMBER(D121),D121&gt;=0),AND(ISNUMBER(E121),E121&gt;=0)))),1,0)</f>
        <v>0</v>
      </c>
      <c r="N121" s="11">
        <f>IF(AND(AND(ISNUMBER(J121),J121&gt;0,OR(L121="",L121="OVERDUE ENTERED PAYMENT"),AND(ISNUMBER(G121),G121&gt;=0),G121&gt;0,AND(ISNUMBER(H121),H121&gt;=1,H121&lt;=2958465,H121=IF(ISNUMBER(H121),INT(H121),0))),H121&gt;=TODAY(),H121&lt;=TODAY()+30),G121,0)</f>
        <v>0</v>
      </c>
      <c r="O121" s="11">
        <f>IF(AND(AND(ISNUMBER(J121),J121&gt;0,OR(L121="",L121="OVERDUE ENTERED PAYMENT"),AND(ISNUMBER(G121),G121&gt;=0),G121&gt;0,AND(ISNUMBER(H121),H121&gt;=1,H121&lt;=2958465,H121=IF(ISNUMBER(H121),INT(H121),0))),H121&lt;TODAY()),G121,0)</f>
        <v>0</v>
      </c>
    </row>
    <row r="122" spans="1:15" ht="28" customHeight="1">
      <c r="A122" s="6"/>
      <c r="B122" s="6"/>
      <c r="C122" s="4"/>
      <c r="D122" s="4"/>
      <c r="E122" s="4"/>
      <c r="F122" s="4"/>
      <c r="G122" s="4"/>
      <c r="H122" s="10"/>
      <c r="I122" s="6"/>
      <c r="J122" s="11">
        <f>IF(AND(ISNUMBER(E122),E122&gt;=0),E122-IF(AND(ISNUMBER(F122),F122&gt;=0),F122,0),"")</f>
        <v/>
      </c>
      <c r="K122" s="11">
        <f>IF(AND(ISNUMBER(E122),E122&gt;=0),E122,IF(AND(ISNUMBER(D122),D122&gt;=0),D122,IF(AND(ISNUMBER(C122),C122&gt;=0),C122,"")))</f>
        <v/>
      </c>
      <c r="L122" s="12">
        <f>IF(OR(AND(C122&lt;&gt;"",NOT(AND(ISNUMBER(C122),C122&gt;=0))),AND(D122&lt;&gt;"",NOT(AND(ISNUMBER(D122),D122&gt;=0))),AND(E122&lt;&gt;"",NOT(AND(ISNUMBER(E122),E122&gt;=0))),AND(F122&lt;&gt;"",NOT(AND(ISNUMBER(F122),F122&gt;=0)))),"REVIEW COST / PAID",IF(AND(F122&lt;&gt;"",NOT(AND(ISNUMBER(E122),E122&gt;=0))),"ADD AGREED COST",IF(AND(ISNUMBER(J122),J122&lt;0),"OVERPAID",IF(AND(ISNUMBER(J122),J122=0,OR(G122&lt;&gt;"",H122&lt;&gt;"")),"CLEAR PAID INSTALMENT",IF(AND(OR(G122&lt;&gt;"",H122&lt;&gt;""),B122=""),"ADD ITEM / SUPPLIER",IF(AND(OR(G122&lt;&gt;"",H122&lt;&gt;""),NOT(AND(ISNUMBER(E122),E122&gt;=0))),"ADD AGREED COST",IF(AND(OR(G122&lt;&gt;"",H122&lt;&gt;""),NOT(AND(ISNUMBER(G122),G122&gt;=0))),"ADD / CHECK NEXT AMOUNT",IF(AND(OR(G122&lt;&gt;"",H122&lt;&gt;""),NOT(AND(ISNUMBER(H122),H122&gt;=1,H122&lt;=2958465,H122=IF(ISNUMBER(H122),INT(H122),0)))),"ADD / CHECK NEXT DATE",IF(AND(OR(G122&lt;&gt;"",H122&lt;&gt;""),OR(G122&lt;=0,G122&gt;J122)),"REVIEW INSTALMENT",IF(AND(ISNUMBER(J122),J122&gt;0,NOT(OR(G122&lt;&gt;"",H122&lt;&gt;""))),"ENTER NEXT PAYMENT",IF(AND(OR(G122&lt;&gt;"",H122&lt;&gt;""),H122&lt;TODAY()),"OVERDUE ENTERED PAYMENT","")))))))))))</f>
        <v/>
      </c>
      <c r="M122" s="12">
        <f>IF(AND(COUNTA(A122:I122)&gt;0,NOT(OR(AND(ISNUMBER(C122),C122&gt;=0),AND(ISNUMBER(D122),D122&gt;=0),AND(ISNUMBER(E122),E122&gt;=0)))),1,0)</f>
        <v>0</v>
      </c>
      <c r="N122" s="11">
        <f>IF(AND(AND(ISNUMBER(J122),J122&gt;0,OR(L122="",L122="OVERDUE ENTERED PAYMENT"),AND(ISNUMBER(G122),G122&gt;=0),G122&gt;0,AND(ISNUMBER(H122),H122&gt;=1,H122&lt;=2958465,H122=IF(ISNUMBER(H122),INT(H122),0))),H122&gt;=TODAY(),H122&lt;=TODAY()+30),G122,0)</f>
        <v>0</v>
      </c>
      <c r="O122" s="11">
        <f>IF(AND(AND(ISNUMBER(J122),J122&gt;0,OR(L122="",L122="OVERDUE ENTERED PAYMENT"),AND(ISNUMBER(G122),G122&gt;=0),G122&gt;0,AND(ISNUMBER(H122),H122&gt;=1,H122&lt;=2958465,H122=IF(ISNUMBER(H122),INT(H122),0))),H122&lt;TODAY()),G122,0)</f>
        <v>0</v>
      </c>
    </row>
    <row r="123" spans="1:15" ht="28" customHeight="1">
      <c r="A123" s="6"/>
      <c r="B123" s="6"/>
      <c r="C123" s="4"/>
      <c r="D123" s="4"/>
      <c r="E123" s="4"/>
      <c r="F123" s="4"/>
      <c r="G123" s="4"/>
      <c r="H123" s="10"/>
      <c r="I123" s="6"/>
      <c r="J123" s="11">
        <f>IF(AND(ISNUMBER(E123),E123&gt;=0),E123-IF(AND(ISNUMBER(F123),F123&gt;=0),F123,0),"")</f>
        <v/>
      </c>
      <c r="K123" s="11">
        <f>IF(AND(ISNUMBER(E123),E123&gt;=0),E123,IF(AND(ISNUMBER(D123),D123&gt;=0),D123,IF(AND(ISNUMBER(C123),C123&gt;=0),C123,"")))</f>
        <v/>
      </c>
      <c r="L123" s="12">
        <f>IF(OR(AND(C123&lt;&gt;"",NOT(AND(ISNUMBER(C123),C123&gt;=0))),AND(D123&lt;&gt;"",NOT(AND(ISNUMBER(D123),D123&gt;=0))),AND(E123&lt;&gt;"",NOT(AND(ISNUMBER(E123),E123&gt;=0))),AND(F123&lt;&gt;"",NOT(AND(ISNUMBER(F123),F123&gt;=0)))),"REVIEW COST / PAID",IF(AND(F123&lt;&gt;"",NOT(AND(ISNUMBER(E123),E123&gt;=0))),"ADD AGREED COST",IF(AND(ISNUMBER(J123),J123&lt;0),"OVERPAID",IF(AND(ISNUMBER(J123),J123=0,OR(G123&lt;&gt;"",H123&lt;&gt;"")),"CLEAR PAID INSTALMENT",IF(AND(OR(G123&lt;&gt;"",H123&lt;&gt;""),B123=""),"ADD ITEM / SUPPLIER",IF(AND(OR(G123&lt;&gt;"",H123&lt;&gt;""),NOT(AND(ISNUMBER(E123),E123&gt;=0))),"ADD AGREED COST",IF(AND(OR(G123&lt;&gt;"",H123&lt;&gt;""),NOT(AND(ISNUMBER(G123),G123&gt;=0))),"ADD / CHECK NEXT AMOUNT",IF(AND(OR(G123&lt;&gt;"",H123&lt;&gt;""),NOT(AND(ISNUMBER(H123),H123&gt;=1,H123&lt;=2958465,H123=IF(ISNUMBER(H123),INT(H123),0)))),"ADD / CHECK NEXT DATE",IF(AND(OR(G123&lt;&gt;"",H123&lt;&gt;""),OR(G123&lt;=0,G123&gt;J123)),"REVIEW INSTALMENT",IF(AND(ISNUMBER(J123),J123&gt;0,NOT(OR(G123&lt;&gt;"",H123&lt;&gt;""))),"ENTER NEXT PAYMENT",IF(AND(OR(G123&lt;&gt;"",H123&lt;&gt;""),H123&lt;TODAY()),"OVERDUE ENTERED PAYMENT","")))))))))))</f>
        <v/>
      </c>
      <c r="M123" s="12">
        <f>IF(AND(COUNTA(A123:I123)&gt;0,NOT(OR(AND(ISNUMBER(C123),C123&gt;=0),AND(ISNUMBER(D123),D123&gt;=0),AND(ISNUMBER(E123),E123&gt;=0)))),1,0)</f>
        <v>0</v>
      </c>
      <c r="N123" s="11">
        <f>IF(AND(AND(ISNUMBER(J123),J123&gt;0,OR(L123="",L123="OVERDUE ENTERED PAYMENT"),AND(ISNUMBER(G123),G123&gt;=0),G123&gt;0,AND(ISNUMBER(H123),H123&gt;=1,H123&lt;=2958465,H123=IF(ISNUMBER(H123),INT(H123),0))),H123&gt;=TODAY(),H123&lt;=TODAY()+30),G123,0)</f>
        <v>0</v>
      </c>
      <c r="O123" s="11">
        <f>IF(AND(AND(ISNUMBER(J123),J123&gt;0,OR(L123="",L123="OVERDUE ENTERED PAYMENT"),AND(ISNUMBER(G123),G123&gt;=0),G123&gt;0,AND(ISNUMBER(H123),H123&gt;=1,H123&lt;=2958465,H123=IF(ISNUMBER(H123),INT(H123),0))),H123&lt;TODAY()),G123,0)</f>
        <v>0</v>
      </c>
    </row>
    <row r="124" spans="1:15" ht="28" customHeight="1">
      <c r="A124" s="6"/>
      <c r="B124" s="6"/>
      <c r="C124" s="4"/>
      <c r="D124" s="4"/>
      <c r="E124" s="4"/>
      <c r="F124" s="4"/>
      <c r="G124" s="4"/>
      <c r="H124" s="10"/>
      <c r="I124" s="6"/>
      <c r="J124" s="11">
        <f>IF(AND(ISNUMBER(E124),E124&gt;=0),E124-IF(AND(ISNUMBER(F124),F124&gt;=0),F124,0),"")</f>
        <v/>
      </c>
      <c r="K124" s="11">
        <f>IF(AND(ISNUMBER(E124),E124&gt;=0),E124,IF(AND(ISNUMBER(D124),D124&gt;=0),D124,IF(AND(ISNUMBER(C124),C124&gt;=0),C124,"")))</f>
        <v/>
      </c>
      <c r="L124" s="12">
        <f>IF(OR(AND(C124&lt;&gt;"",NOT(AND(ISNUMBER(C124),C124&gt;=0))),AND(D124&lt;&gt;"",NOT(AND(ISNUMBER(D124),D124&gt;=0))),AND(E124&lt;&gt;"",NOT(AND(ISNUMBER(E124),E124&gt;=0))),AND(F124&lt;&gt;"",NOT(AND(ISNUMBER(F124),F124&gt;=0)))),"REVIEW COST / PAID",IF(AND(F124&lt;&gt;"",NOT(AND(ISNUMBER(E124),E124&gt;=0))),"ADD AGREED COST",IF(AND(ISNUMBER(J124),J124&lt;0),"OVERPAID",IF(AND(ISNUMBER(J124),J124=0,OR(G124&lt;&gt;"",H124&lt;&gt;"")),"CLEAR PAID INSTALMENT",IF(AND(OR(G124&lt;&gt;"",H124&lt;&gt;""),B124=""),"ADD ITEM / SUPPLIER",IF(AND(OR(G124&lt;&gt;"",H124&lt;&gt;""),NOT(AND(ISNUMBER(E124),E124&gt;=0))),"ADD AGREED COST",IF(AND(OR(G124&lt;&gt;"",H124&lt;&gt;""),NOT(AND(ISNUMBER(G124),G124&gt;=0))),"ADD / CHECK NEXT AMOUNT",IF(AND(OR(G124&lt;&gt;"",H124&lt;&gt;""),NOT(AND(ISNUMBER(H124),H124&gt;=1,H124&lt;=2958465,H124=IF(ISNUMBER(H124),INT(H124),0)))),"ADD / CHECK NEXT DATE",IF(AND(OR(G124&lt;&gt;"",H124&lt;&gt;""),OR(G124&lt;=0,G124&gt;J124)),"REVIEW INSTALMENT",IF(AND(ISNUMBER(J124),J124&gt;0,NOT(OR(G124&lt;&gt;"",H124&lt;&gt;""))),"ENTER NEXT PAYMENT",IF(AND(OR(G124&lt;&gt;"",H124&lt;&gt;""),H124&lt;TODAY()),"OVERDUE ENTERED PAYMENT","")))))))))))</f>
        <v/>
      </c>
      <c r="M124" s="12">
        <f>IF(AND(COUNTA(A124:I124)&gt;0,NOT(OR(AND(ISNUMBER(C124),C124&gt;=0),AND(ISNUMBER(D124),D124&gt;=0),AND(ISNUMBER(E124),E124&gt;=0)))),1,0)</f>
        <v>0</v>
      </c>
      <c r="N124" s="11">
        <f>IF(AND(AND(ISNUMBER(J124),J124&gt;0,OR(L124="",L124="OVERDUE ENTERED PAYMENT"),AND(ISNUMBER(G124),G124&gt;=0),G124&gt;0,AND(ISNUMBER(H124),H124&gt;=1,H124&lt;=2958465,H124=IF(ISNUMBER(H124),INT(H124),0))),H124&gt;=TODAY(),H124&lt;=TODAY()+30),G124,0)</f>
        <v>0</v>
      </c>
      <c r="O124" s="11">
        <f>IF(AND(AND(ISNUMBER(J124),J124&gt;0,OR(L124="",L124="OVERDUE ENTERED PAYMENT"),AND(ISNUMBER(G124),G124&gt;=0),G124&gt;0,AND(ISNUMBER(H124),H124&gt;=1,H124&lt;=2958465,H124=IF(ISNUMBER(H124),INT(H124),0))),H124&lt;TODAY()),G124,0)</f>
        <v>0</v>
      </c>
    </row>
    <row r="125" spans="1:15" ht="28" customHeight="1">
      <c r="A125" s="6"/>
      <c r="B125" s="6"/>
      <c r="C125" s="4"/>
      <c r="D125" s="4"/>
      <c r="E125" s="4"/>
      <c r="F125" s="4"/>
      <c r="G125" s="4"/>
      <c r="H125" s="10"/>
      <c r="I125" s="6"/>
      <c r="J125" s="11">
        <f>IF(AND(ISNUMBER(E125),E125&gt;=0),E125-IF(AND(ISNUMBER(F125),F125&gt;=0),F125,0),"")</f>
        <v/>
      </c>
      <c r="K125" s="11">
        <f>IF(AND(ISNUMBER(E125),E125&gt;=0),E125,IF(AND(ISNUMBER(D125),D125&gt;=0),D125,IF(AND(ISNUMBER(C125),C125&gt;=0),C125,"")))</f>
        <v/>
      </c>
      <c r="L125" s="12">
        <f>IF(OR(AND(C125&lt;&gt;"",NOT(AND(ISNUMBER(C125),C125&gt;=0))),AND(D125&lt;&gt;"",NOT(AND(ISNUMBER(D125),D125&gt;=0))),AND(E125&lt;&gt;"",NOT(AND(ISNUMBER(E125),E125&gt;=0))),AND(F125&lt;&gt;"",NOT(AND(ISNUMBER(F125),F125&gt;=0)))),"REVIEW COST / PAID",IF(AND(F125&lt;&gt;"",NOT(AND(ISNUMBER(E125),E125&gt;=0))),"ADD AGREED COST",IF(AND(ISNUMBER(J125),J125&lt;0),"OVERPAID",IF(AND(ISNUMBER(J125),J125=0,OR(G125&lt;&gt;"",H125&lt;&gt;"")),"CLEAR PAID INSTALMENT",IF(AND(OR(G125&lt;&gt;"",H125&lt;&gt;""),B125=""),"ADD ITEM / SUPPLIER",IF(AND(OR(G125&lt;&gt;"",H125&lt;&gt;""),NOT(AND(ISNUMBER(E125),E125&gt;=0))),"ADD AGREED COST",IF(AND(OR(G125&lt;&gt;"",H125&lt;&gt;""),NOT(AND(ISNUMBER(G125),G125&gt;=0))),"ADD / CHECK NEXT AMOUNT",IF(AND(OR(G125&lt;&gt;"",H125&lt;&gt;""),NOT(AND(ISNUMBER(H125),H125&gt;=1,H125&lt;=2958465,H125=IF(ISNUMBER(H125),INT(H125),0)))),"ADD / CHECK NEXT DATE",IF(AND(OR(G125&lt;&gt;"",H125&lt;&gt;""),OR(G125&lt;=0,G125&gt;J125)),"REVIEW INSTALMENT",IF(AND(ISNUMBER(J125),J125&gt;0,NOT(OR(G125&lt;&gt;"",H125&lt;&gt;""))),"ENTER NEXT PAYMENT",IF(AND(OR(G125&lt;&gt;"",H125&lt;&gt;""),H125&lt;TODAY()),"OVERDUE ENTERED PAYMENT","")))))))))))</f>
        <v/>
      </c>
      <c r="M125" s="12">
        <f>IF(AND(COUNTA(A125:I125)&gt;0,NOT(OR(AND(ISNUMBER(C125),C125&gt;=0),AND(ISNUMBER(D125),D125&gt;=0),AND(ISNUMBER(E125),E125&gt;=0)))),1,0)</f>
        <v>0</v>
      </c>
      <c r="N125" s="11">
        <f>IF(AND(AND(ISNUMBER(J125),J125&gt;0,OR(L125="",L125="OVERDUE ENTERED PAYMENT"),AND(ISNUMBER(G125),G125&gt;=0),G125&gt;0,AND(ISNUMBER(H125),H125&gt;=1,H125&lt;=2958465,H125=IF(ISNUMBER(H125),INT(H125),0))),H125&gt;=TODAY(),H125&lt;=TODAY()+30),G125,0)</f>
        <v>0</v>
      </c>
      <c r="O125" s="11">
        <f>IF(AND(AND(ISNUMBER(J125),J125&gt;0,OR(L125="",L125="OVERDUE ENTERED PAYMENT"),AND(ISNUMBER(G125),G125&gt;=0),G125&gt;0,AND(ISNUMBER(H125),H125&gt;=1,H125&lt;=2958465,H125=IF(ISNUMBER(H125),INT(H125),0))),H125&lt;TODAY()),G125,0)</f>
        <v>0</v>
      </c>
    </row>
    <row r="126" spans="1:15" ht="28" customHeight="1">
      <c r="A126" s="6"/>
      <c r="B126" s="6"/>
      <c r="C126" s="4"/>
      <c r="D126" s="4"/>
      <c r="E126" s="4"/>
      <c r="F126" s="4"/>
      <c r="G126" s="4"/>
      <c r="H126" s="10"/>
      <c r="I126" s="6"/>
      <c r="J126" s="11">
        <f>IF(AND(ISNUMBER(E126),E126&gt;=0),E126-IF(AND(ISNUMBER(F126),F126&gt;=0),F126,0),"")</f>
        <v/>
      </c>
      <c r="K126" s="11">
        <f>IF(AND(ISNUMBER(E126),E126&gt;=0),E126,IF(AND(ISNUMBER(D126),D126&gt;=0),D126,IF(AND(ISNUMBER(C126),C126&gt;=0),C126,"")))</f>
        <v/>
      </c>
      <c r="L126" s="12">
        <f>IF(OR(AND(C126&lt;&gt;"",NOT(AND(ISNUMBER(C126),C126&gt;=0))),AND(D126&lt;&gt;"",NOT(AND(ISNUMBER(D126),D126&gt;=0))),AND(E126&lt;&gt;"",NOT(AND(ISNUMBER(E126),E126&gt;=0))),AND(F126&lt;&gt;"",NOT(AND(ISNUMBER(F126),F126&gt;=0)))),"REVIEW COST / PAID",IF(AND(F126&lt;&gt;"",NOT(AND(ISNUMBER(E126),E126&gt;=0))),"ADD AGREED COST",IF(AND(ISNUMBER(J126),J126&lt;0),"OVERPAID",IF(AND(ISNUMBER(J126),J126=0,OR(G126&lt;&gt;"",H126&lt;&gt;"")),"CLEAR PAID INSTALMENT",IF(AND(OR(G126&lt;&gt;"",H126&lt;&gt;""),B126=""),"ADD ITEM / SUPPLIER",IF(AND(OR(G126&lt;&gt;"",H126&lt;&gt;""),NOT(AND(ISNUMBER(E126),E126&gt;=0))),"ADD AGREED COST",IF(AND(OR(G126&lt;&gt;"",H126&lt;&gt;""),NOT(AND(ISNUMBER(G126),G126&gt;=0))),"ADD / CHECK NEXT AMOUNT",IF(AND(OR(G126&lt;&gt;"",H126&lt;&gt;""),NOT(AND(ISNUMBER(H126),H126&gt;=1,H126&lt;=2958465,H126=IF(ISNUMBER(H126),INT(H126),0)))),"ADD / CHECK NEXT DATE",IF(AND(OR(G126&lt;&gt;"",H126&lt;&gt;""),OR(G126&lt;=0,G126&gt;J126)),"REVIEW INSTALMENT",IF(AND(ISNUMBER(J126),J126&gt;0,NOT(OR(G126&lt;&gt;"",H126&lt;&gt;""))),"ENTER NEXT PAYMENT",IF(AND(OR(G126&lt;&gt;"",H126&lt;&gt;""),H126&lt;TODAY()),"OVERDUE ENTERED PAYMENT","")))))))))))</f>
        <v/>
      </c>
      <c r="M126" s="12">
        <f>IF(AND(COUNTA(A126:I126)&gt;0,NOT(OR(AND(ISNUMBER(C126),C126&gt;=0),AND(ISNUMBER(D126),D126&gt;=0),AND(ISNUMBER(E126),E126&gt;=0)))),1,0)</f>
        <v>0</v>
      </c>
      <c r="N126" s="11">
        <f>IF(AND(AND(ISNUMBER(J126),J126&gt;0,OR(L126="",L126="OVERDUE ENTERED PAYMENT"),AND(ISNUMBER(G126),G126&gt;=0),G126&gt;0,AND(ISNUMBER(H126),H126&gt;=1,H126&lt;=2958465,H126=IF(ISNUMBER(H126),INT(H126),0))),H126&gt;=TODAY(),H126&lt;=TODAY()+30),G126,0)</f>
        <v>0</v>
      </c>
      <c r="O126" s="11">
        <f>IF(AND(AND(ISNUMBER(J126),J126&gt;0,OR(L126="",L126="OVERDUE ENTERED PAYMENT"),AND(ISNUMBER(G126),G126&gt;=0),G126&gt;0,AND(ISNUMBER(H126),H126&gt;=1,H126&lt;=2958465,H126=IF(ISNUMBER(H126),INT(H126),0))),H126&lt;TODAY()),G126,0)</f>
        <v>0</v>
      </c>
    </row>
    <row r="127" spans="1:15" ht="28" customHeight="1">
      <c r="A127" s="6"/>
      <c r="B127" s="6"/>
      <c r="C127" s="4"/>
      <c r="D127" s="4"/>
      <c r="E127" s="4"/>
      <c r="F127" s="4"/>
      <c r="G127" s="4"/>
      <c r="H127" s="10"/>
      <c r="I127" s="6"/>
      <c r="J127" s="11">
        <f>IF(AND(ISNUMBER(E127),E127&gt;=0),E127-IF(AND(ISNUMBER(F127),F127&gt;=0),F127,0),"")</f>
        <v/>
      </c>
      <c r="K127" s="11">
        <f>IF(AND(ISNUMBER(E127),E127&gt;=0),E127,IF(AND(ISNUMBER(D127),D127&gt;=0),D127,IF(AND(ISNUMBER(C127),C127&gt;=0),C127,"")))</f>
        <v/>
      </c>
      <c r="L127" s="12">
        <f>IF(OR(AND(C127&lt;&gt;"",NOT(AND(ISNUMBER(C127),C127&gt;=0))),AND(D127&lt;&gt;"",NOT(AND(ISNUMBER(D127),D127&gt;=0))),AND(E127&lt;&gt;"",NOT(AND(ISNUMBER(E127),E127&gt;=0))),AND(F127&lt;&gt;"",NOT(AND(ISNUMBER(F127),F127&gt;=0)))),"REVIEW COST / PAID",IF(AND(F127&lt;&gt;"",NOT(AND(ISNUMBER(E127),E127&gt;=0))),"ADD AGREED COST",IF(AND(ISNUMBER(J127),J127&lt;0),"OVERPAID",IF(AND(ISNUMBER(J127),J127=0,OR(G127&lt;&gt;"",H127&lt;&gt;"")),"CLEAR PAID INSTALMENT",IF(AND(OR(G127&lt;&gt;"",H127&lt;&gt;""),B127=""),"ADD ITEM / SUPPLIER",IF(AND(OR(G127&lt;&gt;"",H127&lt;&gt;""),NOT(AND(ISNUMBER(E127),E127&gt;=0))),"ADD AGREED COST",IF(AND(OR(G127&lt;&gt;"",H127&lt;&gt;""),NOT(AND(ISNUMBER(G127),G127&gt;=0))),"ADD / CHECK NEXT AMOUNT",IF(AND(OR(G127&lt;&gt;"",H127&lt;&gt;""),NOT(AND(ISNUMBER(H127),H127&gt;=1,H127&lt;=2958465,H127=IF(ISNUMBER(H127),INT(H127),0)))),"ADD / CHECK NEXT DATE",IF(AND(OR(G127&lt;&gt;"",H127&lt;&gt;""),OR(G127&lt;=0,G127&gt;J127)),"REVIEW INSTALMENT",IF(AND(ISNUMBER(J127),J127&gt;0,NOT(OR(G127&lt;&gt;"",H127&lt;&gt;""))),"ENTER NEXT PAYMENT",IF(AND(OR(G127&lt;&gt;"",H127&lt;&gt;""),H127&lt;TODAY()),"OVERDUE ENTERED PAYMENT","")))))))))))</f>
        <v/>
      </c>
      <c r="M127" s="12">
        <f>IF(AND(COUNTA(A127:I127)&gt;0,NOT(OR(AND(ISNUMBER(C127),C127&gt;=0),AND(ISNUMBER(D127),D127&gt;=0),AND(ISNUMBER(E127),E127&gt;=0)))),1,0)</f>
        <v>0</v>
      </c>
      <c r="N127" s="11">
        <f>IF(AND(AND(ISNUMBER(J127),J127&gt;0,OR(L127="",L127="OVERDUE ENTERED PAYMENT"),AND(ISNUMBER(G127),G127&gt;=0),G127&gt;0,AND(ISNUMBER(H127),H127&gt;=1,H127&lt;=2958465,H127=IF(ISNUMBER(H127),INT(H127),0))),H127&gt;=TODAY(),H127&lt;=TODAY()+30),G127,0)</f>
        <v>0</v>
      </c>
      <c r="O127" s="11">
        <f>IF(AND(AND(ISNUMBER(J127),J127&gt;0,OR(L127="",L127="OVERDUE ENTERED PAYMENT"),AND(ISNUMBER(G127),G127&gt;=0),G127&gt;0,AND(ISNUMBER(H127),H127&gt;=1,H127&lt;=2958465,H127=IF(ISNUMBER(H127),INT(H127),0))),H127&lt;TODAY()),G127,0)</f>
        <v>0</v>
      </c>
    </row>
    <row r="128" spans="1:15" ht="28" customHeight="1">
      <c r="A128" s="6"/>
      <c r="B128" s="6"/>
      <c r="C128" s="4"/>
      <c r="D128" s="4"/>
      <c r="E128" s="4"/>
      <c r="F128" s="4"/>
      <c r="G128" s="4"/>
      <c r="H128" s="10"/>
      <c r="I128" s="6"/>
      <c r="J128" s="11">
        <f>IF(AND(ISNUMBER(E128),E128&gt;=0),E128-IF(AND(ISNUMBER(F128),F128&gt;=0),F128,0),"")</f>
        <v/>
      </c>
      <c r="K128" s="11">
        <f>IF(AND(ISNUMBER(E128),E128&gt;=0),E128,IF(AND(ISNUMBER(D128),D128&gt;=0),D128,IF(AND(ISNUMBER(C128),C128&gt;=0),C128,"")))</f>
        <v/>
      </c>
      <c r="L128" s="12">
        <f>IF(OR(AND(C128&lt;&gt;"",NOT(AND(ISNUMBER(C128),C128&gt;=0))),AND(D128&lt;&gt;"",NOT(AND(ISNUMBER(D128),D128&gt;=0))),AND(E128&lt;&gt;"",NOT(AND(ISNUMBER(E128),E128&gt;=0))),AND(F128&lt;&gt;"",NOT(AND(ISNUMBER(F128),F128&gt;=0)))),"REVIEW COST / PAID",IF(AND(F128&lt;&gt;"",NOT(AND(ISNUMBER(E128),E128&gt;=0))),"ADD AGREED COST",IF(AND(ISNUMBER(J128),J128&lt;0),"OVERPAID",IF(AND(ISNUMBER(J128),J128=0,OR(G128&lt;&gt;"",H128&lt;&gt;"")),"CLEAR PAID INSTALMENT",IF(AND(OR(G128&lt;&gt;"",H128&lt;&gt;""),B128=""),"ADD ITEM / SUPPLIER",IF(AND(OR(G128&lt;&gt;"",H128&lt;&gt;""),NOT(AND(ISNUMBER(E128),E128&gt;=0))),"ADD AGREED COST",IF(AND(OR(G128&lt;&gt;"",H128&lt;&gt;""),NOT(AND(ISNUMBER(G128),G128&gt;=0))),"ADD / CHECK NEXT AMOUNT",IF(AND(OR(G128&lt;&gt;"",H128&lt;&gt;""),NOT(AND(ISNUMBER(H128),H128&gt;=1,H128&lt;=2958465,H128=IF(ISNUMBER(H128),INT(H128),0)))),"ADD / CHECK NEXT DATE",IF(AND(OR(G128&lt;&gt;"",H128&lt;&gt;""),OR(G128&lt;=0,G128&gt;J128)),"REVIEW INSTALMENT",IF(AND(ISNUMBER(J128),J128&gt;0,NOT(OR(G128&lt;&gt;"",H128&lt;&gt;""))),"ENTER NEXT PAYMENT",IF(AND(OR(G128&lt;&gt;"",H128&lt;&gt;""),H128&lt;TODAY()),"OVERDUE ENTERED PAYMENT","")))))))))))</f>
        <v/>
      </c>
      <c r="M128" s="12">
        <f>IF(AND(COUNTA(A128:I128)&gt;0,NOT(OR(AND(ISNUMBER(C128),C128&gt;=0),AND(ISNUMBER(D128),D128&gt;=0),AND(ISNUMBER(E128),E128&gt;=0)))),1,0)</f>
        <v>0</v>
      </c>
      <c r="N128" s="11">
        <f>IF(AND(AND(ISNUMBER(J128),J128&gt;0,OR(L128="",L128="OVERDUE ENTERED PAYMENT"),AND(ISNUMBER(G128),G128&gt;=0),G128&gt;0,AND(ISNUMBER(H128),H128&gt;=1,H128&lt;=2958465,H128=IF(ISNUMBER(H128),INT(H128),0))),H128&gt;=TODAY(),H128&lt;=TODAY()+30),G128,0)</f>
        <v>0</v>
      </c>
      <c r="O128" s="11">
        <f>IF(AND(AND(ISNUMBER(J128),J128&gt;0,OR(L128="",L128="OVERDUE ENTERED PAYMENT"),AND(ISNUMBER(G128),G128&gt;=0),G128&gt;0,AND(ISNUMBER(H128),H128&gt;=1,H128&lt;=2958465,H128=IF(ISNUMBER(H128),INT(H128),0))),H128&lt;TODAY()),G128,0)</f>
        <v>0</v>
      </c>
    </row>
    <row r="129" spans="1:15" ht="28" customHeight="1">
      <c r="A129" s="6"/>
      <c r="B129" s="6"/>
      <c r="C129" s="4"/>
      <c r="D129" s="4"/>
      <c r="E129" s="4"/>
      <c r="F129" s="4"/>
      <c r="G129" s="4"/>
      <c r="H129" s="10"/>
      <c r="I129" s="6"/>
      <c r="J129" s="11">
        <f>IF(AND(ISNUMBER(E129),E129&gt;=0),E129-IF(AND(ISNUMBER(F129),F129&gt;=0),F129,0),"")</f>
        <v/>
      </c>
      <c r="K129" s="11">
        <f>IF(AND(ISNUMBER(E129),E129&gt;=0),E129,IF(AND(ISNUMBER(D129),D129&gt;=0),D129,IF(AND(ISNUMBER(C129),C129&gt;=0),C129,"")))</f>
        <v/>
      </c>
      <c r="L129" s="12">
        <f>IF(OR(AND(C129&lt;&gt;"",NOT(AND(ISNUMBER(C129),C129&gt;=0))),AND(D129&lt;&gt;"",NOT(AND(ISNUMBER(D129),D129&gt;=0))),AND(E129&lt;&gt;"",NOT(AND(ISNUMBER(E129),E129&gt;=0))),AND(F129&lt;&gt;"",NOT(AND(ISNUMBER(F129),F129&gt;=0)))),"REVIEW COST / PAID",IF(AND(F129&lt;&gt;"",NOT(AND(ISNUMBER(E129),E129&gt;=0))),"ADD AGREED COST",IF(AND(ISNUMBER(J129),J129&lt;0),"OVERPAID",IF(AND(ISNUMBER(J129),J129=0,OR(G129&lt;&gt;"",H129&lt;&gt;"")),"CLEAR PAID INSTALMENT",IF(AND(OR(G129&lt;&gt;"",H129&lt;&gt;""),B129=""),"ADD ITEM / SUPPLIER",IF(AND(OR(G129&lt;&gt;"",H129&lt;&gt;""),NOT(AND(ISNUMBER(E129),E129&gt;=0))),"ADD AGREED COST",IF(AND(OR(G129&lt;&gt;"",H129&lt;&gt;""),NOT(AND(ISNUMBER(G129),G129&gt;=0))),"ADD / CHECK NEXT AMOUNT",IF(AND(OR(G129&lt;&gt;"",H129&lt;&gt;""),NOT(AND(ISNUMBER(H129),H129&gt;=1,H129&lt;=2958465,H129=IF(ISNUMBER(H129),INT(H129),0)))),"ADD / CHECK NEXT DATE",IF(AND(OR(G129&lt;&gt;"",H129&lt;&gt;""),OR(G129&lt;=0,G129&gt;J129)),"REVIEW INSTALMENT",IF(AND(ISNUMBER(J129),J129&gt;0,NOT(OR(G129&lt;&gt;"",H129&lt;&gt;""))),"ENTER NEXT PAYMENT",IF(AND(OR(G129&lt;&gt;"",H129&lt;&gt;""),H129&lt;TODAY()),"OVERDUE ENTERED PAYMENT","")))))))))))</f>
        <v/>
      </c>
      <c r="M129" s="12">
        <f>IF(AND(COUNTA(A129:I129)&gt;0,NOT(OR(AND(ISNUMBER(C129),C129&gt;=0),AND(ISNUMBER(D129),D129&gt;=0),AND(ISNUMBER(E129),E129&gt;=0)))),1,0)</f>
        <v>0</v>
      </c>
      <c r="N129" s="11">
        <f>IF(AND(AND(ISNUMBER(J129),J129&gt;0,OR(L129="",L129="OVERDUE ENTERED PAYMENT"),AND(ISNUMBER(G129),G129&gt;=0),G129&gt;0,AND(ISNUMBER(H129),H129&gt;=1,H129&lt;=2958465,H129=IF(ISNUMBER(H129),INT(H129),0))),H129&gt;=TODAY(),H129&lt;=TODAY()+30),G129,0)</f>
        <v>0</v>
      </c>
      <c r="O129" s="11">
        <f>IF(AND(AND(ISNUMBER(J129),J129&gt;0,OR(L129="",L129="OVERDUE ENTERED PAYMENT"),AND(ISNUMBER(G129),G129&gt;=0),G129&gt;0,AND(ISNUMBER(H129),H129&gt;=1,H129&lt;=2958465,H129=IF(ISNUMBER(H129),INT(H129),0))),H129&lt;TODAY()),G129,0)</f>
        <v>0</v>
      </c>
    </row>
    <row r="130" spans="1:15" ht="28" customHeight="1">
      <c r="A130" s="6"/>
      <c r="B130" s="6"/>
      <c r="C130" s="4"/>
      <c r="D130" s="4"/>
      <c r="E130" s="4"/>
      <c r="F130" s="4"/>
      <c r="G130" s="4"/>
      <c r="H130" s="10"/>
      <c r="I130" s="6"/>
      <c r="J130" s="11">
        <f>IF(AND(ISNUMBER(E130),E130&gt;=0),E130-IF(AND(ISNUMBER(F130),F130&gt;=0),F130,0),"")</f>
        <v/>
      </c>
      <c r="K130" s="11">
        <f>IF(AND(ISNUMBER(E130),E130&gt;=0),E130,IF(AND(ISNUMBER(D130),D130&gt;=0),D130,IF(AND(ISNUMBER(C130),C130&gt;=0),C130,"")))</f>
        <v/>
      </c>
      <c r="L130" s="12">
        <f>IF(OR(AND(C130&lt;&gt;"",NOT(AND(ISNUMBER(C130),C130&gt;=0))),AND(D130&lt;&gt;"",NOT(AND(ISNUMBER(D130),D130&gt;=0))),AND(E130&lt;&gt;"",NOT(AND(ISNUMBER(E130),E130&gt;=0))),AND(F130&lt;&gt;"",NOT(AND(ISNUMBER(F130),F130&gt;=0)))),"REVIEW COST / PAID",IF(AND(F130&lt;&gt;"",NOT(AND(ISNUMBER(E130),E130&gt;=0))),"ADD AGREED COST",IF(AND(ISNUMBER(J130),J130&lt;0),"OVERPAID",IF(AND(ISNUMBER(J130),J130=0,OR(G130&lt;&gt;"",H130&lt;&gt;"")),"CLEAR PAID INSTALMENT",IF(AND(OR(G130&lt;&gt;"",H130&lt;&gt;""),B130=""),"ADD ITEM / SUPPLIER",IF(AND(OR(G130&lt;&gt;"",H130&lt;&gt;""),NOT(AND(ISNUMBER(E130),E130&gt;=0))),"ADD AGREED COST",IF(AND(OR(G130&lt;&gt;"",H130&lt;&gt;""),NOT(AND(ISNUMBER(G130),G130&gt;=0))),"ADD / CHECK NEXT AMOUNT",IF(AND(OR(G130&lt;&gt;"",H130&lt;&gt;""),NOT(AND(ISNUMBER(H130),H130&gt;=1,H130&lt;=2958465,H130=IF(ISNUMBER(H130),INT(H130),0)))),"ADD / CHECK NEXT DATE",IF(AND(OR(G130&lt;&gt;"",H130&lt;&gt;""),OR(G130&lt;=0,G130&gt;J130)),"REVIEW INSTALMENT",IF(AND(ISNUMBER(J130),J130&gt;0,NOT(OR(G130&lt;&gt;"",H130&lt;&gt;""))),"ENTER NEXT PAYMENT",IF(AND(OR(G130&lt;&gt;"",H130&lt;&gt;""),H130&lt;TODAY()),"OVERDUE ENTERED PAYMENT","")))))))))))</f>
        <v/>
      </c>
      <c r="M130" s="12">
        <f>IF(AND(COUNTA(A130:I130)&gt;0,NOT(OR(AND(ISNUMBER(C130),C130&gt;=0),AND(ISNUMBER(D130),D130&gt;=0),AND(ISNUMBER(E130),E130&gt;=0)))),1,0)</f>
        <v>0</v>
      </c>
      <c r="N130" s="11">
        <f>IF(AND(AND(ISNUMBER(J130),J130&gt;0,OR(L130="",L130="OVERDUE ENTERED PAYMENT"),AND(ISNUMBER(G130),G130&gt;=0),G130&gt;0,AND(ISNUMBER(H130),H130&gt;=1,H130&lt;=2958465,H130=IF(ISNUMBER(H130),INT(H130),0))),H130&gt;=TODAY(),H130&lt;=TODAY()+30),G130,0)</f>
        <v>0</v>
      </c>
      <c r="O130" s="11">
        <f>IF(AND(AND(ISNUMBER(J130),J130&gt;0,OR(L130="",L130="OVERDUE ENTERED PAYMENT"),AND(ISNUMBER(G130),G130&gt;=0),G130&gt;0,AND(ISNUMBER(H130),H130&gt;=1,H130&lt;=2958465,H130=IF(ISNUMBER(H130),INT(H130),0))),H130&lt;TODAY()),G130,0)</f>
        <v>0</v>
      </c>
    </row>
    <row r="131" spans="1:15" ht="28" customHeight="1">
      <c r="A131" s="6"/>
      <c r="B131" s="6"/>
      <c r="C131" s="4"/>
      <c r="D131" s="4"/>
      <c r="E131" s="4"/>
      <c r="F131" s="4"/>
      <c r="G131" s="4"/>
      <c r="H131" s="10"/>
      <c r="I131" s="6"/>
      <c r="J131" s="11">
        <f>IF(AND(ISNUMBER(E131),E131&gt;=0),E131-IF(AND(ISNUMBER(F131),F131&gt;=0),F131,0),"")</f>
        <v/>
      </c>
      <c r="K131" s="11">
        <f>IF(AND(ISNUMBER(E131),E131&gt;=0),E131,IF(AND(ISNUMBER(D131),D131&gt;=0),D131,IF(AND(ISNUMBER(C131),C131&gt;=0),C131,"")))</f>
        <v/>
      </c>
      <c r="L131" s="12">
        <f>IF(OR(AND(C131&lt;&gt;"",NOT(AND(ISNUMBER(C131),C131&gt;=0))),AND(D131&lt;&gt;"",NOT(AND(ISNUMBER(D131),D131&gt;=0))),AND(E131&lt;&gt;"",NOT(AND(ISNUMBER(E131),E131&gt;=0))),AND(F131&lt;&gt;"",NOT(AND(ISNUMBER(F131),F131&gt;=0)))),"REVIEW COST / PAID",IF(AND(F131&lt;&gt;"",NOT(AND(ISNUMBER(E131),E131&gt;=0))),"ADD AGREED COST",IF(AND(ISNUMBER(J131),J131&lt;0),"OVERPAID",IF(AND(ISNUMBER(J131),J131=0,OR(G131&lt;&gt;"",H131&lt;&gt;"")),"CLEAR PAID INSTALMENT",IF(AND(OR(G131&lt;&gt;"",H131&lt;&gt;""),B131=""),"ADD ITEM / SUPPLIER",IF(AND(OR(G131&lt;&gt;"",H131&lt;&gt;""),NOT(AND(ISNUMBER(E131),E131&gt;=0))),"ADD AGREED COST",IF(AND(OR(G131&lt;&gt;"",H131&lt;&gt;""),NOT(AND(ISNUMBER(G131),G131&gt;=0))),"ADD / CHECK NEXT AMOUNT",IF(AND(OR(G131&lt;&gt;"",H131&lt;&gt;""),NOT(AND(ISNUMBER(H131),H131&gt;=1,H131&lt;=2958465,H131=IF(ISNUMBER(H131),INT(H131),0)))),"ADD / CHECK NEXT DATE",IF(AND(OR(G131&lt;&gt;"",H131&lt;&gt;""),OR(G131&lt;=0,G131&gt;J131)),"REVIEW INSTALMENT",IF(AND(ISNUMBER(J131),J131&gt;0,NOT(OR(G131&lt;&gt;"",H131&lt;&gt;""))),"ENTER NEXT PAYMENT",IF(AND(OR(G131&lt;&gt;"",H131&lt;&gt;""),H131&lt;TODAY()),"OVERDUE ENTERED PAYMENT","")))))))))))</f>
        <v/>
      </c>
      <c r="M131" s="12">
        <f>IF(AND(COUNTA(A131:I131)&gt;0,NOT(OR(AND(ISNUMBER(C131),C131&gt;=0),AND(ISNUMBER(D131),D131&gt;=0),AND(ISNUMBER(E131),E131&gt;=0)))),1,0)</f>
        <v>0</v>
      </c>
      <c r="N131" s="11">
        <f>IF(AND(AND(ISNUMBER(J131),J131&gt;0,OR(L131="",L131="OVERDUE ENTERED PAYMENT"),AND(ISNUMBER(G131),G131&gt;=0),G131&gt;0,AND(ISNUMBER(H131),H131&gt;=1,H131&lt;=2958465,H131=IF(ISNUMBER(H131),INT(H131),0))),H131&gt;=TODAY(),H131&lt;=TODAY()+30),G131,0)</f>
        <v>0</v>
      </c>
      <c r="O131" s="11">
        <f>IF(AND(AND(ISNUMBER(J131),J131&gt;0,OR(L131="",L131="OVERDUE ENTERED PAYMENT"),AND(ISNUMBER(G131),G131&gt;=0),G131&gt;0,AND(ISNUMBER(H131),H131&gt;=1,H131&lt;=2958465,H131=IF(ISNUMBER(H131),INT(H131),0))),H131&lt;TODAY()),G131,0)</f>
        <v>0</v>
      </c>
    </row>
    <row r="132" spans="1:15" ht="28" customHeight="1">
      <c r="A132" s="6"/>
      <c r="B132" s="6"/>
      <c r="C132" s="4"/>
      <c r="D132" s="4"/>
      <c r="E132" s="4"/>
      <c r="F132" s="4"/>
      <c r="G132" s="4"/>
      <c r="H132" s="10"/>
      <c r="I132" s="6"/>
      <c r="J132" s="11">
        <f>IF(AND(ISNUMBER(E132),E132&gt;=0),E132-IF(AND(ISNUMBER(F132),F132&gt;=0),F132,0),"")</f>
        <v/>
      </c>
      <c r="K132" s="11">
        <f>IF(AND(ISNUMBER(E132),E132&gt;=0),E132,IF(AND(ISNUMBER(D132),D132&gt;=0),D132,IF(AND(ISNUMBER(C132),C132&gt;=0),C132,"")))</f>
        <v/>
      </c>
      <c r="L132" s="12">
        <f>IF(OR(AND(C132&lt;&gt;"",NOT(AND(ISNUMBER(C132),C132&gt;=0))),AND(D132&lt;&gt;"",NOT(AND(ISNUMBER(D132),D132&gt;=0))),AND(E132&lt;&gt;"",NOT(AND(ISNUMBER(E132),E132&gt;=0))),AND(F132&lt;&gt;"",NOT(AND(ISNUMBER(F132),F132&gt;=0)))),"REVIEW COST / PAID",IF(AND(F132&lt;&gt;"",NOT(AND(ISNUMBER(E132),E132&gt;=0))),"ADD AGREED COST",IF(AND(ISNUMBER(J132),J132&lt;0),"OVERPAID",IF(AND(ISNUMBER(J132),J132=0,OR(G132&lt;&gt;"",H132&lt;&gt;"")),"CLEAR PAID INSTALMENT",IF(AND(OR(G132&lt;&gt;"",H132&lt;&gt;""),B132=""),"ADD ITEM / SUPPLIER",IF(AND(OR(G132&lt;&gt;"",H132&lt;&gt;""),NOT(AND(ISNUMBER(E132),E132&gt;=0))),"ADD AGREED COST",IF(AND(OR(G132&lt;&gt;"",H132&lt;&gt;""),NOT(AND(ISNUMBER(G132),G132&gt;=0))),"ADD / CHECK NEXT AMOUNT",IF(AND(OR(G132&lt;&gt;"",H132&lt;&gt;""),NOT(AND(ISNUMBER(H132),H132&gt;=1,H132&lt;=2958465,H132=IF(ISNUMBER(H132),INT(H132),0)))),"ADD / CHECK NEXT DATE",IF(AND(OR(G132&lt;&gt;"",H132&lt;&gt;""),OR(G132&lt;=0,G132&gt;J132)),"REVIEW INSTALMENT",IF(AND(ISNUMBER(J132),J132&gt;0,NOT(OR(G132&lt;&gt;"",H132&lt;&gt;""))),"ENTER NEXT PAYMENT",IF(AND(OR(G132&lt;&gt;"",H132&lt;&gt;""),H132&lt;TODAY()),"OVERDUE ENTERED PAYMENT","")))))))))))</f>
        <v/>
      </c>
      <c r="M132" s="12">
        <f>IF(AND(COUNTA(A132:I132)&gt;0,NOT(OR(AND(ISNUMBER(C132),C132&gt;=0),AND(ISNUMBER(D132),D132&gt;=0),AND(ISNUMBER(E132),E132&gt;=0)))),1,0)</f>
        <v>0</v>
      </c>
      <c r="N132" s="11">
        <f>IF(AND(AND(ISNUMBER(J132),J132&gt;0,OR(L132="",L132="OVERDUE ENTERED PAYMENT"),AND(ISNUMBER(G132),G132&gt;=0),G132&gt;0,AND(ISNUMBER(H132),H132&gt;=1,H132&lt;=2958465,H132=IF(ISNUMBER(H132),INT(H132),0))),H132&gt;=TODAY(),H132&lt;=TODAY()+30),G132,0)</f>
        <v>0</v>
      </c>
      <c r="O132" s="11">
        <f>IF(AND(AND(ISNUMBER(J132),J132&gt;0,OR(L132="",L132="OVERDUE ENTERED PAYMENT"),AND(ISNUMBER(G132),G132&gt;=0),G132&gt;0,AND(ISNUMBER(H132),H132&gt;=1,H132&lt;=2958465,H132=IF(ISNUMBER(H132),INT(H132),0))),H132&lt;TODAY()),G132,0)</f>
        <v>0</v>
      </c>
    </row>
    <row r="133" spans="1:15" ht="28" customHeight="1">
      <c r="A133" s="6"/>
      <c r="B133" s="6"/>
      <c r="C133" s="4"/>
      <c r="D133" s="4"/>
      <c r="E133" s="4"/>
      <c r="F133" s="4"/>
      <c r="G133" s="4"/>
      <c r="H133" s="10"/>
      <c r="I133" s="6"/>
      <c r="J133" s="11">
        <f>IF(AND(ISNUMBER(E133),E133&gt;=0),E133-IF(AND(ISNUMBER(F133),F133&gt;=0),F133,0),"")</f>
        <v/>
      </c>
      <c r="K133" s="11">
        <f>IF(AND(ISNUMBER(E133),E133&gt;=0),E133,IF(AND(ISNUMBER(D133),D133&gt;=0),D133,IF(AND(ISNUMBER(C133),C133&gt;=0),C133,"")))</f>
        <v/>
      </c>
      <c r="L133" s="12">
        <f>IF(OR(AND(C133&lt;&gt;"",NOT(AND(ISNUMBER(C133),C133&gt;=0))),AND(D133&lt;&gt;"",NOT(AND(ISNUMBER(D133),D133&gt;=0))),AND(E133&lt;&gt;"",NOT(AND(ISNUMBER(E133),E133&gt;=0))),AND(F133&lt;&gt;"",NOT(AND(ISNUMBER(F133),F133&gt;=0)))),"REVIEW COST / PAID",IF(AND(F133&lt;&gt;"",NOT(AND(ISNUMBER(E133),E133&gt;=0))),"ADD AGREED COST",IF(AND(ISNUMBER(J133),J133&lt;0),"OVERPAID",IF(AND(ISNUMBER(J133),J133=0,OR(G133&lt;&gt;"",H133&lt;&gt;"")),"CLEAR PAID INSTALMENT",IF(AND(OR(G133&lt;&gt;"",H133&lt;&gt;""),B133=""),"ADD ITEM / SUPPLIER",IF(AND(OR(G133&lt;&gt;"",H133&lt;&gt;""),NOT(AND(ISNUMBER(E133),E133&gt;=0))),"ADD AGREED COST",IF(AND(OR(G133&lt;&gt;"",H133&lt;&gt;""),NOT(AND(ISNUMBER(G133),G133&gt;=0))),"ADD / CHECK NEXT AMOUNT",IF(AND(OR(G133&lt;&gt;"",H133&lt;&gt;""),NOT(AND(ISNUMBER(H133),H133&gt;=1,H133&lt;=2958465,H133=IF(ISNUMBER(H133),INT(H133),0)))),"ADD / CHECK NEXT DATE",IF(AND(OR(G133&lt;&gt;"",H133&lt;&gt;""),OR(G133&lt;=0,G133&gt;J133)),"REVIEW INSTALMENT",IF(AND(ISNUMBER(J133),J133&gt;0,NOT(OR(G133&lt;&gt;"",H133&lt;&gt;""))),"ENTER NEXT PAYMENT",IF(AND(OR(G133&lt;&gt;"",H133&lt;&gt;""),H133&lt;TODAY()),"OVERDUE ENTERED PAYMENT","")))))))))))</f>
        <v/>
      </c>
      <c r="M133" s="12">
        <f>IF(AND(COUNTA(A133:I133)&gt;0,NOT(OR(AND(ISNUMBER(C133),C133&gt;=0),AND(ISNUMBER(D133),D133&gt;=0),AND(ISNUMBER(E133),E133&gt;=0)))),1,0)</f>
        <v>0</v>
      </c>
      <c r="N133" s="11">
        <f>IF(AND(AND(ISNUMBER(J133),J133&gt;0,OR(L133="",L133="OVERDUE ENTERED PAYMENT"),AND(ISNUMBER(G133),G133&gt;=0),G133&gt;0,AND(ISNUMBER(H133),H133&gt;=1,H133&lt;=2958465,H133=IF(ISNUMBER(H133),INT(H133),0))),H133&gt;=TODAY(),H133&lt;=TODAY()+30),G133,0)</f>
        <v>0</v>
      </c>
      <c r="O133" s="11">
        <f>IF(AND(AND(ISNUMBER(J133),J133&gt;0,OR(L133="",L133="OVERDUE ENTERED PAYMENT"),AND(ISNUMBER(G133),G133&gt;=0),G133&gt;0,AND(ISNUMBER(H133),H133&gt;=1,H133&lt;=2958465,H133=IF(ISNUMBER(H133),INT(H133),0))),H133&lt;TODAY()),G133,0)</f>
        <v>0</v>
      </c>
    </row>
    <row r="134" spans="1:15" ht="28" customHeight="1">
      <c r="A134" s="6"/>
      <c r="B134" s="6"/>
      <c r="C134" s="4"/>
      <c r="D134" s="4"/>
      <c r="E134" s="4"/>
      <c r="F134" s="4"/>
      <c r="G134" s="4"/>
      <c r="H134" s="10"/>
      <c r="I134" s="6"/>
      <c r="J134" s="11">
        <f>IF(AND(ISNUMBER(E134),E134&gt;=0),E134-IF(AND(ISNUMBER(F134),F134&gt;=0),F134,0),"")</f>
        <v/>
      </c>
      <c r="K134" s="11">
        <f>IF(AND(ISNUMBER(E134),E134&gt;=0),E134,IF(AND(ISNUMBER(D134),D134&gt;=0),D134,IF(AND(ISNUMBER(C134),C134&gt;=0),C134,"")))</f>
        <v/>
      </c>
      <c r="L134" s="12">
        <f>IF(OR(AND(C134&lt;&gt;"",NOT(AND(ISNUMBER(C134),C134&gt;=0))),AND(D134&lt;&gt;"",NOT(AND(ISNUMBER(D134),D134&gt;=0))),AND(E134&lt;&gt;"",NOT(AND(ISNUMBER(E134),E134&gt;=0))),AND(F134&lt;&gt;"",NOT(AND(ISNUMBER(F134),F134&gt;=0)))),"REVIEW COST / PAID",IF(AND(F134&lt;&gt;"",NOT(AND(ISNUMBER(E134),E134&gt;=0))),"ADD AGREED COST",IF(AND(ISNUMBER(J134),J134&lt;0),"OVERPAID",IF(AND(ISNUMBER(J134),J134=0,OR(G134&lt;&gt;"",H134&lt;&gt;"")),"CLEAR PAID INSTALMENT",IF(AND(OR(G134&lt;&gt;"",H134&lt;&gt;""),B134=""),"ADD ITEM / SUPPLIER",IF(AND(OR(G134&lt;&gt;"",H134&lt;&gt;""),NOT(AND(ISNUMBER(E134),E134&gt;=0))),"ADD AGREED COST",IF(AND(OR(G134&lt;&gt;"",H134&lt;&gt;""),NOT(AND(ISNUMBER(G134),G134&gt;=0))),"ADD / CHECK NEXT AMOUNT",IF(AND(OR(G134&lt;&gt;"",H134&lt;&gt;""),NOT(AND(ISNUMBER(H134),H134&gt;=1,H134&lt;=2958465,H134=IF(ISNUMBER(H134),INT(H134),0)))),"ADD / CHECK NEXT DATE",IF(AND(OR(G134&lt;&gt;"",H134&lt;&gt;""),OR(G134&lt;=0,G134&gt;J134)),"REVIEW INSTALMENT",IF(AND(ISNUMBER(J134),J134&gt;0,NOT(OR(G134&lt;&gt;"",H134&lt;&gt;""))),"ENTER NEXT PAYMENT",IF(AND(OR(G134&lt;&gt;"",H134&lt;&gt;""),H134&lt;TODAY()),"OVERDUE ENTERED PAYMENT","")))))))))))</f>
        <v/>
      </c>
      <c r="M134" s="12">
        <f>IF(AND(COUNTA(A134:I134)&gt;0,NOT(OR(AND(ISNUMBER(C134),C134&gt;=0),AND(ISNUMBER(D134),D134&gt;=0),AND(ISNUMBER(E134),E134&gt;=0)))),1,0)</f>
        <v>0</v>
      </c>
      <c r="N134" s="11">
        <f>IF(AND(AND(ISNUMBER(J134),J134&gt;0,OR(L134="",L134="OVERDUE ENTERED PAYMENT"),AND(ISNUMBER(G134),G134&gt;=0),G134&gt;0,AND(ISNUMBER(H134),H134&gt;=1,H134&lt;=2958465,H134=IF(ISNUMBER(H134),INT(H134),0))),H134&gt;=TODAY(),H134&lt;=TODAY()+30),G134,0)</f>
        <v>0</v>
      </c>
      <c r="O134" s="11">
        <f>IF(AND(AND(ISNUMBER(J134),J134&gt;0,OR(L134="",L134="OVERDUE ENTERED PAYMENT"),AND(ISNUMBER(G134),G134&gt;=0),G134&gt;0,AND(ISNUMBER(H134),H134&gt;=1,H134&lt;=2958465,H134=IF(ISNUMBER(H134),INT(H134),0))),H134&lt;TODAY()),G134,0)</f>
        <v>0</v>
      </c>
    </row>
    <row r="135" spans="1:15" ht="28" customHeight="1">
      <c r="A135" s="6"/>
      <c r="B135" s="6"/>
      <c r="C135" s="4"/>
      <c r="D135" s="4"/>
      <c r="E135" s="4"/>
      <c r="F135" s="4"/>
      <c r="G135" s="4"/>
      <c r="H135" s="10"/>
      <c r="I135" s="6"/>
      <c r="J135" s="11">
        <f>IF(AND(ISNUMBER(E135),E135&gt;=0),E135-IF(AND(ISNUMBER(F135),F135&gt;=0),F135,0),"")</f>
        <v/>
      </c>
      <c r="K135" s="11">
        <f>IF(AND(ISNUMBER(E135),E135&gt;=0),E135,IF(AND(ISNUMBER(D135),D135&gt;=0),D135,IF(AND(ISNUMBER(C135),C135&gt;=0),C135,"")))</f>
        <v/>
      </c>
      <c r="L135" s="12">
        <f>IF(OR(AND(C135&lt;&gt;"",NOT(AND(ISNUMBER(C135),C135&gt;=0))),AND(D135&lt;&gt;"",NOT(AND(ISNUMBER(D135),D135&gt;=0))),AND(E135&lt;&gt;"",NOT(AND(ISNUMBER(E135),E135&gt;=0))),AND(F135&lt;&gt;"",NOT(AND(ISNUMBER(F135),F135&gt;=0)))),"REVIEW COST / PAID",IF(AND(F135&lt;&gt;"",NOT(AND(ISNUMBER(E135),E135&gt;=0))),"ADD AGREED COST",IF(AND(ISNUMBER(J135),J135&lt;0),"OVERPAID",IF(AND(ISNUMBER(J135),J135=0,OR(G135&lt;&gt;"",H135&lt;&gt;"")),"CLEAR PAID INSTALMENT",IF(AND(OR(G135&lt;&gt;"",H135&lt;&gt;""),B135=""),"ADD ITEM / SUPPLIER",IF(AND(OR(G135&lt;&gt;"",H135&lt;&gt;""),NOT(AND(ISNUMBER(E135),E135&gt;=0))),"ADD AGREED COST",IF(AND(OR(G135&lt;&gt;"",H135&lt;&gt;""),NOT(AND(ISNUMBER(G135),G135&gt;=0))),"ADD / CHECK NEXT AMOUNT",IF(AND(OR(G135&lt;&gt;"",H135&lt;&gt;""),NOT(AND(ISNUMBER(H135),H135&gt;=1,H135&lt;=2958465,H135=IF(ISNUMBER(H135),INT(H135),0)))),"ADD / CHECK NEXT DATE",IF(AND(OR(G135&lt;&gt;"",H135&lt;&gt;""),OR(G135&lt;=0,G135&gt;J135)),"REVIEW INSTALMENT",IF(AND(ISNUMBER(J135),J135&gt;0,NOT(OR(G135&lt;&gt;"",H135&lt;&gt;""))),"ENTER NEXT PAYMENT",IF(AND(OR(G135&lt;&gt;"",H135&lt;&gt;""),H135&lt;TODAY()),"OVERDUE ENTERED PAYMENT","")))))))))))</f>
        <v/>
      </c>
      <c r="M135" s="12">
        <f>IF(AND(COUNTA(A135:I135)&gt;0,NOT(OR(AND(ISNUMBER(C135),C135&gt;=0),AND(ISNUMBER(D135),D135&gt;=0),AND(ISNUMBER(E135),E135&gt;=0)))),1,0)</f>
        <v>0</v>
      </c>
      <c r="N135" s="11">
        <f>IF(AND(AND(ISNUMBER(J135),J135&gt;0,OR(L135="",L135="OVERDUE ENTERED PAYMENT"),AND(ISNUMBER(G135),G135&gt;=0),G135&gt;0,AND(ISNUMBER(H135),H135&gt;=1,H135&lt;=2958465,H135=IF(ISNUMBER(H135),INT(H135),0))),H135&gt;=TODAY(),H135&lt;=TODAY()+30),G135,0)</f>
        <v>0</v>
      </c>
      <c r="O135" s="11">
        <f>IF(AND(AND(ISNUMBER(J135),J135&gt;0,OR(L135="",L135="OVERDUE ENTERED PAYMENT"),AND(ISNUMBER(G135),G135&gt;=0),G135&gt;0,AND(ISNUMBER(H135),H135&gt;=1,H135&lt;=2958465,H135=IF(ISNUMBER(H135),INT(H135),0))),H135&lt;TODAY()),G135,0)</f>
        <v>0</v>
      </c>
    </row>
    <row r="136" spans="1:15" ht="28" customHeight="1">
      <c r="A136" s="6"/>
      <c r="B136" s="6"/>
      <c r="C136" s="4"/>
      <c r="D136" s="4"/>
      <c r="E136" s="4"/>
      <c r="F136" s="4"/>
      <c r="G136" s="4"/>
      <c r="H136" s="10"/>
      <c r="I136" s="6"/>
      <c r="J136" s="11">
        <f>IF(AND(ISNUMBER(E136),E136&gt;=0),E136-IF(AND(ISNUMBER(F136),F136&gt;=0),F136,0),"")</f>
        <v/>
      </c>
      <c r="K136" s="11">
        <f>IF(AND(ISNUMBER(E136),E136&gt;=0),E136,IF(AND(ISNUMBER(D136),D136&gt;=0),D136,IF(AND(ISNUMBER(C136),C136&gt;=0),C136,"")))</f>
        <v/>
      </c>
      <c r="L136" s="12">
        <f>IF(OR(AND(C136&lt;&gt;"",NOT(AND(ISNUMBER(C136),C136&gt;=0))),AND(D136&lt;&gt;"",NOT(AND(ISNUMBER(D136),D136&gt;=0))),AND(E136&lt;&gt;"",NOT(AND(ISNUMBER(E136),E136&gt;=0))),AND(F136&lt;&gt;"",NOT(AND(ISNUMBER(F136),F136&gt;=0)))),"REVIEW COST / PAID",IF(AND(F136&lt;&gt;"",NOT(AND(ISNUMBER(E136),E136&gt;=0))),"ADD AGREED COST",IF(AND(ISNUMBER(J136),J136&lt;0),"OVERPAID",IF(AND(ISNUMBER(J136),J136=0,OR(G136&lt;&gt;"",H136&lt;&gt;"")),"CLEAR PAID INSTALMENT",IF(AND(OR(G136&lt;&gt;"",H136&lt;&gt;""),B136=""),"ADD ITEM / SUPPLIER",IF(AND(OR(G136&lt;&gt;"",H136&lt;&gt;""),NOT(AND(ISNUMBER(E136),E136&gt;=0))),"ADD AGREED COST",IF(AND(OR(G136&lt;&gt;"",H136&lt;&gt;""),NOT(AND(ISNUMBER(G136),G136&gt;=0))),"ADD / CHECK NEXT AMOUNT",IF(AND(OR(G136&lt;&gt;"",H136&lt;&gt;""),NOT(AND(ISNUMBER(H136),H136&gt;=1,H136&lt;=2958465,H136=IF(ISNUMBER(H136),INT(H136),0)))),"ADD / CHECK NEXT DATE",IF(AND(OR(G136&lt;&gt;"",H136&lt;&gt;""),OR(G136&lt;=0,G136&gt;J136)),"REVIEW INSTALMENT",IF(AND(ISNUMBER(J136),J136&gt;0,NOT(OR(G136&lt;&gt;"",H136&lt;&gt;""))),"ENTER NEXT PAYMENT",IF(AND(OR(G136&lt;&gt;"",H136&lt;&gt;""),H136&lt;TODAY()),"OVERDUE ENTERED PAYMENT","")))))))))))</f>
        <v/>
      </c>
      <c r="M136" s="12">
        <f>IF(AND(COUNTA(A136:I136)&gt;0,NOT(OR(AND(ISNUMBER(C136),C136&gt;=0),AND(ISNUMBER(D136),D136&gt;=0),AND(ISNUMBER(E136),E136&gt;=0)))),1,0)</f>
        <v>0</v>
      </c>
      <c r="N136" s="11">
        <f>IF(AND(AND(ISNUMBER(J136),J136&gt;0,OR(L136="",L136="OVERDUE ENTERED PAYMENT"),AND(ISNUMBER(G136),G136&gt;=0),G136&gt;0,AND(ISNUMBER(H136),H136&gt;=1,H136&lt;=2958465,H136=IF(ISNUMBER(H136),INT(H136),0))),H136&gt;=TODAY(),H136&lt;=TODAY()+30),G136,0)</f>
        <v>0</v>
      </c>
      <c r="O136" s="11">
        <f>IF(AND(AND(ISNUMBER(J136),J136&gt;0,OR(L136="",L136="OVERDUE ENTERED PAYMENT"),AND(ISNUMBER(G136),G136&gt;=0),G136&gt;0,AND(ISNUMBER(H136),H136&gt;=1,H136&lt;=2958465,H136=IF(ISNUMBER(H136),INT(H136),0))),H136&lt;TODAY()),G136,0)</f>
        <v>0</v>
      </c>
    </row>
    <row r="137" spans="1:15" ht="28" customHeight="1">
      <c r="A137" s="6"/>
      <c r="B137" s="6"/>
      <c r="C137" s="4"/>
      <c r="D137" s="4"/>
      <c r="E137" s="4"/>
      <c r="F137" s="4"/>
      <c r="G137" s="4"/>
      <c r="H137" s="10"/>
      <c r="I137" s="6"/>
      <c r="J137" s="11">
        <f>IF(AND(ISNUMBER(E137),E137&gt;=0),E137-IF(AND(ISNUMBER(F137),F137&gt;=0),F137,0),"")</f>
        <v/>
      </c>
      <c r="K137" s="11">
        <f>IF(AND(ISNUMBER(E137),E137&gt;=0),E137,IF(AND(ISNUMBER(D137),D137&gt;=0),D137,IF(AND(ISNUMBER(C137),C137&gt;=0),C137,"")))</f>
        <v/>
      </c>
      <c r="L137" s="12">
        <f>IF(OR(AND(C137&lt;&gt;"",NOT(AND(ISNUMBER(C137),C137&gt;=0))),AND(D137&lt;&gt;"",NOT(AND(ISNUMBER(D137),D137&gt;=0))),AND(E137&lt;&gt;"",NOT(AND(ISNUMBER(E137),E137&gt;=0))),AND(F137&lt;&gt;"",NOT(AND(ISNUMBER(F137),F137&gt;=0)))),"REVIEW COST / PAID",IF(AND(F137&lt;&gt;"",NOT(AND(ISNUMBER(E137),E137&gt;=0))),"ADD AGREED COST",IF(AND(ISNUMBER(J137),J137&lt;0),"OVERPAID",IF(AND(ISNUMBER(J137),J137=0,OR(G137&lt;&gt;"",H137&lt;&gt;"")),"CLEAR PAID INSTALMENT",IF(AND(OR(G137&lt;&gt;"",H137&lt;&gt;""),B137=""),"ADD ITEM / SUPPLIER",IF(AND(OR(G137&lt;&gt;"",H137&lt;&gt;""),NOT(AND(ISNUMBER(E137),E137&gt;=0))),"ADD AGREED COST",IF(AND(OR(G137&lt;&gt;"",H137&lt;&gt;""),NOT(AND(ISNUMBER(G137),G137&gt;=0))),"ADD / CHECK NEXT AMOUNT",IF(AND(OR(G137&lt;&gt;"",H137&lt;&gt;""),NOT(AND(ISNUMBER(H137),H137&gt;=1,H137&lt;=2958465,H137=IF(ISNUMBER(H137),INT(H137),0)))),"ADD / CHECK NEXT DATE",IF(AND(OR(G137&lt;&gt;"",H137&lt;&gt;""),OR(G137&lt;=0,G137&gt;J137)),"REVIEW INSTALMENT",IF(AND(ISNUMBER(J137),J137&gt;0,NOT(OR(G137&lt;&gt;"",H137&lt;&gt;""))),"ENTER NEXT PAYMENT",IF(AND(OR(G137&lt;&gt;"",H137&lt;&gt;""),H137&lt;TODAY()),"OVERDUE ENTERED PAYMENT","")))))))))))</f>
        <v/>
      </c>
      <c r="M137" s="12">
        <f>IF(AND(COUNTA(A137:I137)&gt;0,NOT(OR(AND(ISNUMBER(C137),C137&gt;=0),AND(ISNUMBER(D137),D137&gt;=0),AND(ISNUMBER(E137),E137&gt;=0)))),1,0)</f>
        <v>0</v>
      </c>
      <c r="N137" s="11">
        <f>IF(AND(AND(ISNUMBER(J137),J137&gt;0,OR(L137="",L137="OVERDUE ENTERED PAYMENT"),AND(ISNUMBER(G137),G137&gt;=0),G137&gt;0,AND(ISNUMBER(H137),H137&gt;=1,H137&lt;=2958465,H137=IF(ISNUMBER(H137),INT(H137),0))),H137&gt;=TODAY(),H137&lt;=TODAY()+30),G137,0)</f>
        <v>0</v>
      </c>
      <c r="O137" s="11">
        <f>IF(AND(AND(ISNUMBER(J137),J137&gt;0,OR(L137="",L137="OVERDUE ENTERED PAYMENT"),AND(ISNUMBER(G137),G137&gt;=0),G137&gt;0,AND(ISNUMBER(H137),H137&gt;=1,H137&lt;=2958465,H137=IF(ISNUMBER(H137),INT(H137),0))),H137&lt;TODAY()),G137,0)</f>
        <v>0</v>
      </c>
    </row>
    <row r="138" spans="1:15" ht="28" customHeight="1">
      <c r="A138" s="6"/>
      <c r="B138" s="6"/>
      <c r="C138" s="4"/>
      <c r="D138" s="4"/>
      <c r="E138" s="4"/>
      <c r="F138" s="4"/>
      <c r="G138" s="4"/>
      <c r="H138" s="10"/>
      <c r="I138" s="6"/>
      <c r="J138" s="11">
        <f>IF(AND(ISNUMBER(E138),E138&gt;=0),E138-IF(AND(ISNUMBER(F138),F138&gt;=0),F138,0),"")</f>
        <v/>
      </c>
      <c r="K138" s="11">
        <f>IF(AND(ISNUMBER(E138),E138&gt;=0),E138,IF(AND(ISNUMBER(D138),D138&gt;=0),D138,IF(AND(ISNUMBER(C138),C138&gt;=0),C138,"")))</f>
        <v/>
      </c>
      <c r="L138" s="12">
        <f>IF(OR(AND(C138&lt;&gt;"",NOT(AND(ISNUMBER(C138),C138&gt;=0))),AND(D138&lt;&gt;"",NOT(AND(ISNUMBER(D138),D138&gt;=0))),AND(E138&lt;&gt;"",NOT(AND(ISNUMBER(E138),E138&gt;=0))),AND(F138&lt;&gt;"",NOT(AND(ISNUMBER(F138),F138&gt;=0)))),"REVIEW COST / PAID",IF(AND(F138&lt;&gt;"",NOT(AND(ISNUMBER(E138),E138&gt;=0))),"ADD AGREED COST",IF(AND(ISNUMBER(J138),J138&lt;0),"OVERPAID",IF(AND(ISNUMBER(J138),J138=0,OR(G138&lt;&gt;"",H138&lt;&gt;"")),"CLEAR PAID INSTALMENT",IF(AND(OR(G138&lt;&gt;"",H138&lt;&gt;""),B138=""),"ADD ITEM / SUPPLIER",IF(AND(OR(G138&lt;&gt;"",H138&lt;&gt;""),NOT(AND(ISNUMBER(E138),E138&gt;=0))),"ADD AGREED COST",IF(AND(OR(G138&lt;&gt;"",H138&lt;&gt;""),NOT(AND(ISNUMBER(G138),G138&gt;=0))),"ADD / CHECK NEXT AMOUNT",IF(AND(OR(G138&lt;&gt;"",H138&lt;&gt;""),NOT(AND(ISNUMBER(H138),H138&gt;=1,H138&lt;=2958465,H138=IF(ISNUMBER(H138),INT(H138),0)))),"ADD / CHECK NEXT DATE",IF(AND(OR(G138&lt;&gt;"",H138&lt;&gt;""),OR(G138&lt;=0,G138&gt;J138)),"REVIEW INSTALMENT",IF(AND(ISNUMBER(J138),J138&gt;0,NOT(OR(G138&lt;&gt;"",H138&lt;&gt;""))),"ENTER NEXT PAYMENT",IF(AND(OR(G138&lt;&gt;"",H138&lt;&gt;""),H138&lt;TODAY()),"OVERDUE ENTERED PAYMENT","")))))))))))</f>
        <v/>
      </c>
      <c r="M138" s="12">
        <f>IF(AND(COUNTA(A138:I138)&gt;0,NOT(OR(AND(ISNUMBER(C138),C138&gt;=0),AND(ISNUMBER(D138),D138&gt;=0),AND(ISNUMBER(E138),E138&gt;=0)))),1,0)</f>
        <v>0</v>
      </c>
      <c r="N138" s="11">
        <f>IF(AND(AND(ISNUMBER(J138),J138&gt;0,OR(L138="",L138="OVERDUE ENTERED PAYMENT"),AND(ISNUMBER(G138),G138&gt;=0),G138&gt;0,AND(ISNUMBER(H138),H138&gt;=1,H138&lt;=2958465,H138=IF(ISNUMBER(H138),INT(H138),0))),H138&gt;=TODAY(),H138&lt;=TODAY()+30),G138,0)</f>
        <v>0</v>
      </c>
      <c r="O138" s="11">
        <f>IF(AND(AND(ISNUMBER(J138),J138&gt;0,OR(L138="",L138="OVERDUE ENTERED PAYMENT"),AND(ISNUMBER(G138),G138&gt;=0),G138&gt;0,AND(ISNUMBER(H138),H138&gt;=1,H138&lt;=2958465,H138=IF(ISNUMBER(H138),INT(H138),0))),H138&lt;TODAY()),G138,0)</f>
        <v>0</v>
      </c>
    </row>
    <row r="139" spans="1:15" ht="28" customHeight="1">
      <c r="A139" s="6"/>
      <c r="B139" s="6"/>
      <c r="C139" s="4"/>
      <c r="D139" s="4"/>
      <c r="E139" s="4"/>
      <c r="F139" s="4"/>
      <c r="G139" s="4"/>
      <c r="H139" s="10"/>
      <c r="I139" s="6"/>
      <c r="J139" s="11">
        <f>IF(AND(ISNUMBER(E139),E139&gt;=0),E139-IF(AND(ISNUMBER(F139),F139&gt;=0),F139,0),"")</f>
        <v/>
      </c>
      <c r="K139" s="11">
        <f>IF(AND(ISNUMBER(E139),E139&gt;=0),E139,IF(AND(ISNUMBER(D139),D139&gt;=0),D139,IF(AND(ISNUMBER(C139),C139&gt;=0),C139,"")))</f>
        <v/>
      </c>
      <c r="L139" s="12">
        <f>IF(OR(AND(C139&lt;&gt;"",NOT(AND(ISNUMBER(C139),C139&gt;=0))),AND(D139&lt;&gt;"",NOT(AND(ISNUMBER(D139),D139&gt;=0))),AND(E139&lt;&gt;"",NOT(AND(ISNUMBER(E139),E139&gt;=0))),AND(F139&lt;&gt;"",NOT(AND(ISNUMBER(F139),F139&gt;=0)))),"REVIEW COST / PAID",IF(AND(F139&lt;&gt;"",NOT(AND(ISNUMBER(E139),E139&gt;=0))),"ADD AGREED COST",IF(AND(ISNUMBER(J139),J139&lt;0),"OVERPAID",IF(AND(ISNUMBER(J139),J139=0,OR(G139&lt;&gt;"",H139&lt;&gt;"")),"CLEAR PAID INSTALMENT",IF(AND(OR(G139&lt;&gt;"",H139&lt;&gt;""),B139=""),"ADD ITEM / SUPPLIER",IF(AND(OR(G139&lt;&gt;"",H139&lt;&gt;""),NOT(AND(ISNUMBER(E139),E139&gt;=0))),"ADD AGREED COST",IF(AND(OR(G139&lt;&gt;"",H139&lt;&gt;""),NOT(AND(ISNUMBER(G139),G139&gt;=0))),"ADD / CHECK NEXT AMOUNT",IF(AND(OR(G139&lt;&gt;"",H139&lt;&gt;""),NOT(AND(ISNUMBER(H139),H139&gt;=1,H139&lt;=2958465,H139=IF(ISNUMBER(H139),INT(H139),0)))),"ADD / CHECK NEXT DATE",IF(AND(OR(G139&lt;&gt;"",H139&lt;&gt;""),OR(G139&lt;=0,G139&gt;J139)),"REVIEW INSTALMENT",IF(AND(ISNUMBER(J139),J139&gt;0,NOT(OR(G139&lt;&gt;"",H139&lt;&gt;""))),"ENTER NEXT PAYMENT",IF(AND(OR(G139&lt;&gt;"",H139&lt;&gt;""),H139&lt;TODAY()),"OVERDUE ENTERED PAYMENT","")))))))))))</f>
        <v/>
      </c>
      <c r="M139" s="12">
        <f>IF(AND(COUNTA(A139:I139)&gt;0,NOT(OR(AND(ISNUMBER(C139),C139&gt;=0),AND(ISNUMBER(D139),D139&gt;=0),AND(ISNUMBER(E139),E139&gt;=0)))),1,0)</f>
        <v>0</v>
      </c>
      <c r="N139" s="11">
        <f>IF(AND(AND(ISNUMBER(J139),J139&gt;0,OR(L139="",L139="OVERDUE ENTERED PAYMENT"),AND(ISNUMBER(G139),G139&gt;=0),G139&gt;0,AND(ISNUMBER(H139),H139&gt;=1,H139&lt;=2958465,H139=IF(ISNUMBER(H139),INT(H139),0))),H139&gt;=TODAY(),H139&lt;=TODAY()+30),G139,0)</f>
        <v>0</v>
      </c>
      <c r="O139" s="11">
        <f>IF(AND(AND(ISNUMBER(J139),J139&gt;0,OR(L139="",L139="OVERDUE ENTERED PAYMENT"),AND(ISNUMBER(G139),G139&gt;=0),G139&gt;0,AND(ISNUMBER(H139),H139&gt;=1,H139&lt;=2958465,H139=IF(ISNUMBER(H139),INT(H139),0))),H139&lt;TODAY()),G139,0)</f>
        <v>0</v>
      </c>
    </row>
    <row r="140" spans="1:15" ht="28" customHeight="1">
      <c r="A140" s="6"/>
      <c r="B140" s="6"/>
      <c r="C140" s="4"/>
      <c r="D140" s="4"/>
      <c r="E140" s="4"/>
      <c r="F140" s="4"/>
      <c r="G140" s="4"/>
      <c r="H140" s="10"/>
      <c r="I140" s="6"/>
      <c r="J140" s="11">
        <f>IF(AND(ISNUMBER(E140),E140&gt;=0),E140-IF(AND(ISNUMBER(F140),F140&gt;=0),F140,0),"")</f>
        <v/>
      </c>
      <c r="K140" s="11">
        <f>IF(AND(ISNUMBER(E140),E140&gt;=0),E140,IF(AND(ISNUMBER(D140),D140&gt;=0),D140,IF(AND(ISNUMBER(C140),C140&gt;=0),C140,"")))</f>
        <v/>
      </c>
      <c r="L140" s="12">
        <f>IF(OR(AND(C140&lt;&gt;"",NOT(AND(ISNUMBER(C140),C140&gt;=0))),AND(D140&lt;&gt;"",NOT(AND(ISNUMBER(D140),D140&gt;=0))),AND(E140&lt;&gt;"",NOT(AND(ISNUMBER(E140),E140&gt;=0))),AND(F140&lt;&gt;"",NOT(AND(ISNUMBER(F140),F140&gt;=0)))),"REVIEW COST / PAID",IF(AND(F140&lt;&gt;"",NOT(AND(ISNUMBER(E140),E140&gt;=0))),"ADD AGREED COST",IF(AND(ISNUMBER(J140),J140&lt;0),"OVERPAID",IF(AND(ISNUMBER(J140),J140=0,OR(G140&lt;&gt;"",H140&lt;&gt;"")),"CLEAR PAID INSTALMENT",IF(AND(OR(G140&lt;&gt;"",H140&lt;&gt;""),B140=""),"ADD ITEM / SUPPLIER",IF(AND(OR(G140&lt;&gt;"",H140&lt;&gt;""),NOT(AND(ISNUMBER(E140),E140&gt;=0))),"ADD AGREED COST",IF(AND(OR(G140&lt;&gt;"",H140&lt;&gt;""),NOT(AND(ISNUMBER(G140),G140&gt;=0))),"ADD / CHECK NEXT AMOUNT",IF(AND(OR(G140&lt;&gt;"",H140&lt;&gt;""),NOT(AND(ISNUMBER(H140),H140&gt;=1,H140&lt;=2958465,H140=IF(ISNUMBER(H140),INT(H140),0)))),"ADD / CHECK NEXT DATE",IF(AND(OR(G140&lt;&gt;"",H140&lt;&gt;""),OR(G140&lt;=0,G140&gt;J140)),"REVIEW INSTALMENT",IF(AND(ISNUMBER(J140),J140&gt;0,NOT(OR(G140&lt;&gt;"",H140&lt;&gt;""))),"ENTER NEXT PAYMENT",IF(AND(OR(G140&lt;&gt;"",H140&lt;&gt;""),H140&lt;TODAY()),"OVERDUE ENTERED PAYMENT","")))))))))))</f>
        <v/>
      </c>
      <c r="M140" s="12">
        <f>IF(AND(COUNTA(A140:I140)&gt;0,NOT(OR(AND(ISNUMBER(C140),C140&gt;=0),AND(ISNUMBER(D140),D140&gt;=0),AND(ISNUMBER(E140),E140&gt;=0)))),1,0)</f>
        <v>0</v>
      </c>
      <c r="N140" s="11">
        <f>IF(AND(AND(ISNUMBER(J140),J140&gt;0,OR(L140="",L140="OVERDUE ENTERED PAYMENT"),AND(ISNUMBER(G140),G140&gt;=0),G140&gt;0,AND(ISNUMBER(H140),H140&gt;=1,H140&lt;=2958465,H140=IF(ISNUMBER(H140),INT(H140),0))),H140&gt;=TODAY(),H140&lt;=TODAY()+30),G140,0)</f>
        <v>0</v>
      </c>
      <c r="O140" s="11">
        <f>IF(AND(AND(ISNUMBER(J140),J140&gt;0,OR(L140="",L140="OVERDUE ENTERED PAYMENT"),AND(ISNUMBER(G140),G140&gt;=0),G140&gt;0,AND(ISNUMBER(H140),H140&gt;=1,H140&lt;=2958465,H140=IF(ISNUMBER(H140),INT(H140),0))),H140&lt;TODAY()),G140,0)</f>
        <v>0</v>
      </c>
    </row>
    <row r="141" spans="1:15" ht="28" customHeight="1">
      <c r="A141" s="6"/>
      <c r="B141" s="6"/>
      <c r="C141" s="4"/>
      <c r="D141" s="4"/>
      <c r="E141" s="4"/>
      <c r="F141" s="4"/>
      <c r="G141" s="4"/>
      <c r="H141" s="10"/>
      <c r="I141" s="6"/>
      <c r="J141" s="11">
        <f>IF(AND(ISNUMBER(E141),E141&gt;=0),E141-IF(AND(ISNUMBER(F141),F141&gt;=0),F141,0),"")</f>
        <v/>
      </c>
      <c r="K141" s="11">
        <f>IF(AND(ISNUMBER(E141),E141&gt;=0),E141,IF(AND(ISNUMBER(D141),D141&gt;=0),D141,IF(AND(ISNUMBER(C141),C141&gt;=0),C141,"")))</f>
        <v/>
      </c>
      <c r="L141" s="12">
        <f>IF(OR(AND(C141&lt;&gt;"",NOT(AND(ISNUMBER(C141),C141&gt;=0))),AND(D141&lt;&gt;"",NOT(AND(ISNUMBER(D141),D141&gt;=0))),AND(E141&lt;&gt;"",NOT(AND(ISNUMBER(E141),E141&gt;=0))),AND(F141&lt;&gt;"",NOT(AND(ISNUMBER(F141),F141&gt;=0)))),"REVIEW COST / PAID",IF(AND(F141&lt;&gt;"",NOT(AND(ISNUMBER(E141),E141&gt;=0))),"ADD AGREED COST",IF(AND(ISNUMBER(J141),J141&lt;0),"OVERPAID",IF(AND(ISNUMBER(J141),J141=0,OR(G141&lt;&gt;"",H141&lt;&gt;"")),"CLEAR PAID INSTALMENT",IF(AND(OR(G141&lt;&gt;"",H141&lt;&gt;""),B141=""),"ADD ITEM / SUPPLIER",IF(AND(OR(G141&lt;&gt;"",H141&lt;&gt;""),NOT(AND(ISNUMBER(E141),E141&gt;=0))),"ADD AGREED COST",IF(AND(OR(G141&lt;&gt;"",H141&lt;&gt;""),NOT(AND(ISNUMBER(G141),G141&gt;=0))),"ADD / CHECK NEXT AMOUNT",IF(AND(OR(G141&lt;&gt;"",H141&lt;&gt;""),NOT(AND(ISNUMBER(H141),H141&gt;=1,H141&lt;=2958465,H141=IF(ISNUMBER(H141),INT(H141),0)))),"ADD / CHECK NEXT DATE",IF(AND(OR(G141&lt;&gt;"",H141&lt;&gt;""),OR(G141&lt;=0,G141&gt;J141)),"REVIEW INSTALMENT",IF(AND(ISNUMBER(J141),J141&gt;0,NOT(OR(G141&lt;&gt;"",H141&lt;&gt;""))),"ENTER NEXT PAYMENT",IF(AND(OR(G141&lt;&gt;"",H141&lt;&gt;""),H141&lt;TODAY()),"OVERDUE ENTERED PAYMENT","")))))))))))</f>
        <v/>
      </c>
      <c r="M141" s="12">
        <f>IF(AND(COUNTA(A141:I141)&gt;0,NOT(OR(AND(ISNUMBER(C141),C141&gt;=0),AND(ISNUMBER(D141),D141&gt;=0),AND(ISNUMBER(E141),E141&gt;=0)))),1,0)</f>
        <v>0</v>
      </c>
      <c r="N141" s="11">
        <f>IF(AND(AND(ISNUMBER(J141),J141&gt;0,OR(L141="",L141="OVERDUE ENTERED PAYMENT"),AND(ISNUMBER(G141),G141&gt;=0),G141&gt;0,AND(ISNUMBER(H141),H141&gt;=1,H141&lt;=2958465,H141=IF(ISNUMBER(H141),INT(H141),0))),H141&gt;=TODAY(),H141&lt;=TODAY()+30),G141,0)</f>
        <v>0</v>
      </c>
      <c r="O141" s="11">
        <f>IF(AND(AND(ISNUMBER(J141),J141&gt;0,OR(L141="",L141="OVERDUE ENTERED PAYMENT"),AND(ISNUMBER(G141),G141&gt;=0),G141&gt;0,AND(ISNUMBER(H141),H141&gt;=1,H141&lt;=2958465,H141=IF(ISNUMBER(H141),INT(H141),0))),H141&lt;TODAY()),G141,0)</f>
        <v>0</v>
      </c>
    </row>
    <row r="142" spans="1:15" ht="28" customHeight="1">
      <c r="A142" s="6"/>
      <c r="B142" s="6"/>
      <c r="C142" s="4"/>
      <c r="D142" s="4"/>
      <c r="E142" s="4"/>
      <c r="F142" s="4"/>
      <c r="G142" s="4"/>
      <c r="H142" s="10"/>
      <c r="I142" s="6"/>
      <c r="J142" s="11">
        <f>IF(AND(ISNUMBER(E142),E142&gt;=0),E142-IF(AND(ISNUMBER(F142),F142&gt;=0),F142,0),"")</f>
        <v/>
      </c>
      <c r="K142" s="11">
        <f>IF(AND(ISNUMBER(E142),E142&gt;=0),E142,IF(AND(ISNUMBER(D142),D142&gt;=0),D142,IF(AND(ISNUMBER(C142),C142&gt;=0),C142,"")))</f>
        <v/>
      </c>
      <c r="L142" s="12">
        <f>IF(OR(AND(C142&lt;&gt;"",NOT(AND(ISNUMBER(C142),C142&gt;=0))),AND(D142&lt;&gt;"",NOT(AND(ISNUMBER(D142),D142&gt;=0))),AND(E142&lt;&gt;"",NOT(AND(ISNUMBER(E142),E142&gt;=0))),AND(F142&lt;&gt;"",NOT(AND(ISNUMBER(F142),F142&gt;=0)))),"REVIEW COST / PAID",IF(AND(F142&lt;&gt;"",NOT(AND(ISNUMBER(E142),E142&gt;=0))),"ADD AGREED COST",IF(AND(ISNUMBER(J142),J142&lt;0),"OVERPAID",IF(AND(ISNUMBER(J142),J142=0,OR(G142&lt;&gt;"",H142&lt;&gt;"")),"CLEAR PAID INSTALMENT",IF(AND(OR(G142&lt;&gt;"",H142&lt;&gt;""),B142=""),"ADD ITEM / SUPPLIER",IF(AND(OR(G142&lt;&gt;"",H142&lt;&gt;""),NOT(AND(ISNUMBER(E142),E142&gt;=0))),"ADD AGREED COST",IF(AND(OR(G142&lt;&gt;"",H142&lt;&gt;""),NOT(AND(ISNUMBER(G142),G142&gt;=0))),"ADD / CHECK NEXT AMOUNT",IF(AND(OR(G142&lt;&gt;"",H142&lt;&gt;""),NOT(AND(ISNUMBER(H142),H142&gt;=1,H142&lt;=2958465,H142=IF(ISNUMBER(H142),INT(H142),0)))),"ADD / CHECK NEXT DATE",IF(AND(OR(G142&lt;&gt;"",H142&lt;&gt;""),OR(G142&lt;=0,G142&gt;J142)),"REVIEW INSTALMENT",IF(AND(ISNUMBER(J142),J142&gt;0,NOT(OR(G142&lt;&gt;"",H142&lt;&gt;""))),"ENTER NEXT PAYMENT",IF(AND(OR(G142&lt;&gt;"",H142&lt;&gt;""),H142&lt;TODAY()),"OVERDUE ENTERED PAYMENT","")))))))))))</f>
        <v/>
      </c>
      <c r="M142" s="12">
        <f>IF(AND(COUNTA(A142:I142)&gt;0,NOT(OR(AND(ISNUMBER(C142),C142&gt;=0),AND(ISNUMBER(D142),D142&gt;=0),AND(ISNUMBER(E142),E142&gt;=0)))),1,0)</f>
        <v>0</v>
      </c>
      <c r="N142" s="11">
        <f>IF(AND(AND(ISNUMBER(J142),J142&gt;0,OR(L142="",L142="OVERDUE ENTERED PAYMENT"),AND(ISNUMBER(G142),G142&gt;=0),G142&gt;0,AND(ISNUMBER(H142),H142&gt;=1,H142&lt;=2958465,H142=IF(ISNUMBER(H142),INT(H142),0))),H142&gt;=TODAY(),H142&lt;=TODAY()+30),G142,0)</f>
        <v>0</v>
      </c>
      <c r="O142" s="11">
        <f>IF(AND(AND(ISNUMBER(J142),J142&gt;0,OR(L142="",L142="OVERDUE ENTERED PAYMENT"),AND(ISNUMBER(G142),G142&gt;=0),G142&gt;0,AND(ISNUMBER(H142),H142&gt;=1,H142&lt;=2958465,H142=IF(ISNUMBER(H142),INT(H142),0))),H142&lt;TODAY()),G142,0)</f>
        <v>0</v>
      </c>
    </row>
    <row r="143" spans="1:15" ht="28" customHeight="1">
      <c r="A143" s="6"/>
      <c r="B143" s="6"/>
      <c r="C143" s="4"/>
      <c r="D143" s="4"/>
      <c r="E143" s="4"/>
      <c r="F143" s="4"/>
      <c r="G143" s="4"/>
      <c r="H143" s="10"/>
      <c r="I143" s="6"/>
      <c r="J143" s="11">
        <f>IF(AND(ISNUMBER(E143),E143&gt;=0),E143-IF(AND(ISNUMBER(F143),F143&gt;=0),F143,0),"")</f>
        <v/>
      </c>
      <c r="K143" s="11">
        <f>IF(AND(ISNUMBER(E143),E143&gt;=0),E143,IF(AND(ISNUMBER(D143),D143&gt;=0),D143,IF(AND(ISNUMBER(C143),C143&gt;=0),C143,"")))</f>
        <v/>
      </c>
      <c r="L143" s="12">
        <f>IF(OR(AND(C143&lt;&gt;"",NOT(AND(ISNUMBER(C143),C143&gt;=0))),AND(D143&lt;&gt;"",NOT(AND(ISNUMBER(D143),D143&gt;=0))),AND(E143&lt;&gt;"",NOT(AND(ISNUMBER(E143),E143&gt;=0))),AND(F143&lt;&gt;"",NOT(AND(ISNUMBER(F143),F143&gt;=0)))),"REVIEW COST / PAID",IF(AND(F143&lt;&gt;"",NOT(AND(ISNUMBER(E143),E143&gt;=0))),"ADD AGREED COST",IF(AND(ISNUMBER(J143),J143&lt;0),"OVERPAID",IF(AND(ISNUMBER(J143),J143=0,OR(G143&lt;&gt;"",H143&lt;&gt;"")),"CLEAR PAID INSTALMENT",IF(AND(OR(G143&lt;&gt;"",H143&lt;&gt;""),B143=""),"ADD ITEM / SUPPLIER",IF(AND(OR(G143&lt;&gt;"",H143&lt;&gt;""),NOT(AND(ISNUMBER(E143),E143&gt;=0))),"ADD AGREED COST",IF(AND(OR(G143&lt;&gt;"",H143&lt;&gt;""),NOT(AND(ISNUMBER(G143),G143&gt;=0))),"ADD / CHECK NEXT AMOUNT",IF(AND(OR(G143&lt;&gt;"",H143&lt;&gt;""),NOT(AND(ISNUMBER(H143),H143&gt;=1,H143&lt;=2958465,H143=IF(ISNUMBER(H143),INT(H143),0)))),"ADD / CHECK NEXT DATE",IF(AND(OR(G143&lt;&gt;"",H143&lt;&gt;""),OR(G143&lt;=0,G143&gt;J143)),"REVIEW INSTALMENT",IF(AND(ISNUMBER(J143),J143&gt;0,NOT(OR(G143&lt;&gt;"",H143&lt;&gt;""))),"ENTER NEXT PAYMENT",IF(AND(OR(G143&lt;&gt;"",H143&lt;&gt;""),H143&lt;TODAY()),"OVERDUE ENTERED PAYMENT","")))))))))))</f>
        <v/>
      </c>
      <c r="M143" s="12">
        <f>IF(AND(COUNTA(A143:I143)&gt;0,NOT(OR(AND(ISNUMBER(C143),C143&gt;=0),AND(ISNUMBER(D143),D143&gt;=0),AND(ISNUMBER(E143),E143&gt;=0)))),1,0)</f>
        <v>0</v>
      </c>
      <c r="N143" s="11">
        <f>IF(AND(AND(ISNUMBER(J143),J143&gt;0,OR(L143="",L143="OVERDUE ENTERED PAYMENT"),AND(ISNUMBER(G143),G143&gt;=0),G143&gt;0,AND(ISNUMBER(H143),H143&gt;=1,H143&lt;=2958465,H143=IF(ISNUMBER(H143),INT(H143),0))),H143&gt;=TODAY(),H143&lt;=TODAY()+30),G143,0)</f>
        <v>0</v>
      </c>
      <c r="O143" s="11">
        <f>IF(AND(AND(ISNUMBER(J143),J143&gt;0,OR(L143="",L143="OVERDUE ENTERED PAYMENT"),AND(ISNUMBER(G143),G143&gt;=0),G143&gt;0,AND(ISNUMBER(H143),H143&gt;=1,H143&lt;=2958465,H143=IF(ISNUMBER(H143),INT(H143),0))),H143&lt;TODAY()),G143,0)</f>
        <v>0</v>
      </c>
    </row>
    <row r="144" spans="1:15" ht="28" customHeight="1">
      <c r="A144" s="6"/>
      <c r="B144" s="6"/>
      <c r="C144" s="4"/>
      <c r="D144" s="4"/>
      <c r="E144" s="4"/>
      <c r="F144" s="4"/>
      <c r="G144" s="4"/>
      <c r="H144" s="10"/>
      <c r="I144" s="6"/>
      <c r="J144" s="11">
        <f>IF(AND(ISNUMBER(E144),E144&gt;=0),E144-IF(AND(ISNUMBER(F144),F144&gt;=0),F144,0),"")</f>
        <v/>
      </c>
      <c r="K144" s="11">
        <f>IF(AND(ISNUMBER(E144),E144&gt;=0),E144,IF(AND(ISNUMBER(D144),D144&gt;=0),D144,IF(AND(ISNUMBER(C144),C144&gt;=0),C144,"")))</f>
        <v/>
      </c>
      <c r="L144" s="12">
        <f>IF(OR(AND(C144&lt;&gt;"",NOT(AND(ISNUMBER(C144),C144&gt;=0))),AND(D144&lt;&gt;"",NOT(AND(ISNUMBER(D144),D144&gt;=0))),AND(E144&lt;&gt;"",NOT(AND(ISNUMBER(E144),E144&gt;=0))),AND(F144&lt;&gt;"",NOT(AND(ISNUMBER(F144),F144&gt;=0)))),"REVIEW COST / PAID",IF(AND(F144&lt;&gt;"",NOT(AND(ISNUMBER(E144),E144&gt;=0))),"ADD AGREED COST",IF(AND(ISNUMBER(J144),J144&lt;0),"OVERPAID",IF(AND(ISNUMBER(J144),J144=0,OR(G144&lt;&gt;"",H144&lt;&gt;"")),"CLEAR PAID INSTALMENT",IF(AND(OR(G144&lt;&gt;"",H144&lt;&gt;""),B144=""),"ADD ITEM / SUPPLIER",IF(AND(OR(G144&lt;&gt;"",H144&lt;&gt;""),NOT(AND(ISNUMBER(E144),E144&gt;=0))),"ADD AGREED COST",IF(AND(OR(G144&lt;&gt;"",H144&lt;&gt;""),NOT(AND(ISNUMBER(G144),G144&gt;=0))),"ADD / CHECK NEXT AMOUNT",IF(AND(OR(G144&lt;&gt;"",H144&lt;&gt;""),NOT(AND(ISNUMBER(H144),H144&gt;=1,H144&lt;=2958465,H144=IF(ISNUMBER(H144),INT(H144),0)))),"ADD / CHECK NEXT DATE",IF(AND(OR(G144&lt;&gt;"",H144&lt;&gt;""),OR(G144&lt;=0,G144&gt;J144)),"REVIEW INSTALMENT",IF(AND(ISNUMBER(J144),J144&gt;0,NOT(OR(G144&lt;&gt;"",H144&lt;&gt;""))),"ENTER NEXT PAYMENT",IF(AND(OR(G144&lt;&gt;"",H144&lt;&gt;""),H144&lt;TODAY()),"OVERDUE ENTERED PAYMENT","")))))))))))</f>
        <v/>
      </c>
      <c r="M144" s="12">
        <f>IF(AND(COUNTA(A144:I144)&gt;0,NOT(OR(AND(ISNUMBER(C144),C144&gt;=0),AND(ISNUMBER(D144),D144&gt;=0),AND(ISNUMBER(E144),E144&gt;=0)))),1,0)</f>
        <v>0</v>
      </c>
      <c r="N144" s="11">
        <f>IF(AND(AND(ISNUMBER(J144),J144&gt;0,OR(L144="",L144="OVERDUE ENTERED PAYMENT"),AND(ISNUMBER(G144),G144&gt;=0),G144&gt;0,AND(ISNUMBER(H144),H144&gt;=1,H144&lt;=2958465,H144=IF(ISNUMBER(H144),INT(H144),0))),H144&gt;=TODAY(),H144&lt;=TODAY()+30),G144,0)</f>
        <v>0</v>
      </c>
      <c r="O144" s="11">
        <f>IF(AND(AND(ISNUMBER(J144),J144&gt;0,OR(L144="",L144="OVERDUE ENTERED PAYMENT"),AND(ISNUMBER(G144),G144&gt;=0),G144&gt;0,AND(ISNUMBER(H144),H144&gt;=1,H144&lt;=2958465,H144=IF(ISNUMBER(H144),INT(H144),0))),H144&lt;TODAY()),G144,0)</f>
        <v>0</v>
      </c>
    </row>
    <row r="145" spans="1:15" ht="28" customHeight="1">
      <c r="A145" s="6"/>
      <c r="B145" s="6"/>
      <c r="C145" s="4"/>
      <c r="D145" s="4"/>
      <c r="E145" s="4"/>
      <c r="F145" s="4"/>
      <c r="G145" s="4"/>
      <c r="H145" s="10"/>
      <c r="I145" s="6"/>
      <c r="J145" s="11">
        <f>IF(AND(ISNUMBER(E145),E145&gt;=0),E145-IF(AND(ISNUMBER(F145),F145&gt;=0),F145,0),"")</f>
        <v/>
      </c>
      <c r="K145" s="11">
        <f>IF(AND(ISNUMBER(E145),E145&gt;=0),E145,IF(AND(ISNUMBER(D145),D145&gt;=0),D145,IF(AND(ISNUMBER(C145),C145&gt;=0),C145,"")))</f>
        <v/>
      </c>
      <c r="L145" s="12">
        <f>IF(OR(AND(C145&lt;&gt;"",NOT(AND(ISNUMBER(C145),C145&gt;=0))),AND(D145&lt;&gt;"",NOT(AND(ISNUMBER(D145),D145&gt;=0))),AND(E145&lt;&gt;"",NOT(AND(ISNUMBER(E145),E145&gt;=0))),AND(F145&lt;&gt;"",NOT(AND(ISNUMBER(F145),F145&gt;=0)))),"REVIEW COST / PAID",IF(AND(F145&lt;&gt;"",NOT(AND(ISNUMBER(E145),E145&gt;=0))),"ADD AGREED COST",IF(AND(ISNUMBER(J145),J145&lt;0),"OVERPAID",IF(AND(ISNUMBER(J145),J145=0,OR(G145&lt;&gt;"",H145&lt;&gt;"")),"CLEAR PAID INSTALMENT",IF(AND(OR(G145&lt;&gt;"",H145&lt;&gt;""),B145=""),"ADD ITEM / SUPPLIER",IF(AND(OR(G145&lt;&gt;"",H145&lt;&gt;""),NOT(AND(ISNUMBER(E145),E145&gt;=0))),"ADD AGREED COST",IF(AND(OR(G145&lt;&gt;"",H145&lt;&gt;""),NOT(AND(ISNUMBER(G145),G145&gt;=0))),"ADD / CHECK NEXT AMOUNT",IF(AND(OR(G145&lt;&gt;"",H145&lt;&gt;""),NOT(AND(ISNUMBER(H145),H145&gt;=1,H145&lt;=2958465,H145=IF(ISNUMBER(H145),INT(H145),0)))),"ADD / CHECK NEXT DATE",IF(AND(OR(G145&lt;&gt;"",H145&lt;&gt;""),OR(G145&lt;=0,G145&gt;J145)),"REVIEW INSTALMENT",IF(AND(ISNUMBER(J145),J145&gt;0,NOT(OR(G145&lt;&gt;"",H145&lt;&gt;""))),"ENTER NEXT PAYMENT",IF(AND(OR(G145&lt;&gt;"",H145&lt;&gt;""),H145&lt;TODAY()),"OVERDUE ENTERED PAYMENT","")))))))))))</f>
        <v/>
      </c>
      <c r="M145" s="12">
        <f>IF(AND(COUNTA(A145:I145)&gt;0,NOT(OR(AND(ISNUMBER(C145),C145&gt;=0),AND(ISNUMBER(D145),D145&gt;=0),AND(ISNUMBER(E145),E145&gt;=0)))),1,0)</f>
        <v>0</v>
      </c>
      <c r="N145" s="11">
        <f>IF(AND(AND(ISNUMBER(J145),J145&gt;0,OR(L145="",L145="OVERDUE ENTERED PAYMENT"),AND(ISNUMBER(G145),G145&gt;=0),G145&gt;0,AND(ISNUMBER(H145),H145&gt;=1,H145&lt;=2958465,H145=IF(ISNUMBER(H145),INT(H145),0))),H145&gt;=TODAY(),H145&lt;=TODAY()+30),G145,0)</f>
        <v>0</v>
      </c>
      <c r="O145" s="11">
        <f>IF(AND(AND(ISNUMBER(J145),J145&gt;0,OR(L145="",L145="OVERDUE ENTERED PAYMENT"),AND(ISNUMBER(G145),G145&gt;=0),G145&gt;0,AND(ISNUMBER(H145),H145&gt;=1,H145&lt;=2958465,H145=IF(ISNUMBER(H145),INT(H145),0))),H145&lt;TODAY()),G145,0)</f>
        <v>0</v>
      </c>
    </row>
    <row r="146" spans="1:15" ht="28" customHeight="1">
      <c r="A146" s="6"/>
      <c r="B146" s="6"/>
      <c r="C146" s="4"/>
      <c r="D146" s="4"/>
      <c r="E146" s="4"/>
      <c r="F146" s="4"/>
      <c r="G146" s="4"/>
      <c r="H146" s="10"/>
      <c r="I146" s="6"/>
      <c r="J146" s="11">
        <f>IF(AND(ISNUMBER(E146),E146&gt;=0),E146-IF(AND(ISNUMBER(F146),F146&gt;=0),F146,0),"")</f>
        <v/>
      </c>
      <c r="K146" s="11">
        <f>IF(AND(ISNUMBER(E146),E146&gt;=0),E146,IF(AND(ISNUMBER(D146),D146&gt;=0),D146,IF(AND(ISNUMBER(C146),C146&gt;=0),C146,"")))</f>
        <v/>
      </c>
      <c r="L146" s="12">
        <f>IF(OR(AND(C146&lt;&gt;"",NOT(AND(ISNUMBER(C146),C146&gt;=0))),AND(D146&lt;&gt;"",NOT(AND(ISNUMBER(D146),D146&gt;=0))),AND(E146&lt;&gt;"",NOT(AND(ISNUMBER(E146),E146&gt;=0))),AND(F146&lt;&gt;"",NOT(AND(ISNUMBER(F146),F146&gt;=0)))),"REVIEW COST / PAID",IF(AND(F146&lt;&gt;"",NOT(AND(ISNUMBER(E146),E146&gt;=0))),"ADD AGREED COST",IF(AND(ISNUMBER(J146),J146&lt;0),"OVERPAID",IF(AND(ISNUMBER(J146),J146=0,OR(G146&lt;&gt;"",H146&lt;&gt;"")),"CLEAR PAID INSTALMENT",IF(AND(OR(G146&lt;&gt;"",H146&lt;&gt;""),B146=""),"ADD ITEM / SUPPLIER",IF(AND(OR(G146&lt;&gt;"",H146&lt;&gt;""),NOT(AND(ISNUMBER(E146),E146&gt;=0))),"ADD AGREED COST",IF(AND(OR(G146&lt;&gt;"",H146&lt;&gt;""),NOT(AND(ISNUMBER(G146),G146&gt;=0))),"ADD / CHECK NEXT AMOUNT",IF(AND(OR(G146&lt;&gt;"",H146&lt;&gt;""),NOT(AND(ISNUMBER(H146),H146&gt;=1,H146&lt;=2958465,H146=IF(ISNUMBER(H146),INT(H146),0)))),"ADD / CHECK NEXT DATE",IF(AND(OR(G146&lt;&gt;"",H146&lt;&gt;""),OR(G146&lt;=0,G146&gt;J146)),"REVIEW INSTALMENT",IF(AND(ISNUMBER(J146),J146&gt;0,NOT(OR(G146&lt;&gt;"",H146&lt;&gt;""))),"ENTER NEXT PAYMENT",IF(AND(OR(G146&lt;&gt;"",H146&lt;&gt;""),H146&lt;TODAY()),"OVERDUE ENTERED PAYMENT","")))))))))))</f>
        <v/>
      </c>
      <c r="M146" s="12">
        <f>IF(AND(COUNTA(A146:I146)&gt;0,NOT(OR(AND(ISNUMBER(C146),C146&gt;=0),AND(ISNUMBER(D146),D146&gt;=0),AND(ISNUMBER(E146),E146&gt;=0)))),1,0)</f>
        <v>0</v>
      </c>
      <c r="N146" s="11">
        <f>IF(AND(AND(ISNUMBER(J146),J146&gt;0,OR(L146="",L146="OVERDUE ENTERED PAYMENT"),AND(ISNUMBER(G146),G146&gt;=0),G146&gt;0,AND(ISNUMBER(H146),H146&gt;=1,H146&lt;=2958465,H146=IF(ISNUMBER(H146),INT(H146),0))),H146&gt;=TODAY(),H146&lt;=TODAY()+30),G146,0)</f>
        <v>0</v>
      </c>
      <c r="O146" s="11">
        <f>IF(AND(AND(ISNUMBER(J146),J146&gt;0,OR(L146="",L146="OVERDUE ENTERED PAYMENT"),AND(ISNUMBER(G146),G146&gt;=0),G146&gt;0,AND(ISNUMBER(H146),H146&gt;=1,H146&lt;=2958465,H146=IF(ISNUMBER(H146),INT(H146),0))),H146&lt;TODAY()),G146,0)</f>
        <v>0</v>
      </c>
    </row>
    <row r="147" spans="1:15" ht="28" customHeight="1">
      <c r="A147" s="6"/>
      <c r="B147" s="6"/>
      <c r="C147" s="4"/>
      <c r="D147" s="4"/>
      <c r="E147" s="4"/>
      <c r="F147" s="4"/>
      <c r="G147" s="4"/>
      <c r="H147" s="10"/>
      <c r="I147" s="6"/>
      <c r="J147" s="11">
        <f>IF(AND(ISNUMBER(E147),E147&gt;=0),E147-IF(AND(ISNUMBER(F147),F147&gt;=0),F147,0),"")</f>
        <v/>
      </c>
      <c r="K147" s="11">
        <f>IF(AND(ISNUMBER(E147),E147&gt;=0),E147,IF(AND(ISNUMBER(D147),D147&gt;=0),D147,IF(AND(ISNUMBER(C147),C147&gt;=0),C147,"")))</f>
        <v/>
      </c>
      <c r="L147" s="12">
        <f>IF(OR(AND(C147&lt;&gt;"",NOT(AND(ISNUMBER(C147),C147&gt;=0))),AND(D147&lt;&gt;"",NOT(AND(ISNUMBER(D147),D147&gt;=0))),AND(E147&lt;&gt;"",NOT(AND(ISNUMBER(E147),E147&gt;=0))),AND(F147&lt;&gt;"",NOT(AND(ISNUMBER(F147),F147&gt;=0)))),"REVIEW COST / PAID",IF(AND(F147&lt;&gt;"",NOT(AND(ISNUMBER(E147),E147&gt;=0))),"ADD AGREED COST",IF(AND(ISNUMBER(J147),J147&lt;0),"OVERPAID",IF(AND(ISNUMBER(J147),J147=0,OR(G147&lt;&gt;"",H147&lt;&gt;"")),"CLEAR PAID INSTALMENT",IF(AND(OR(G147&lt;&gt;"",H147&lt;&gt;""),B147=""),"ADD ITEM / SUPPLIER",IF(AND(OR(G147&lt;&gt;"",H147&lt;&gt;""),NOT(AND(ISNUMBER(E147),E147&gt;=0))),"ADD AGREED COST",IF(AND(OR(G147&lt;&gt;"",H147&lt;&gt;""),NOT(AND(ISNUMBER(G147),G147&gt;=0))),"ADD / CHECK NEXT AMOUNT",IF(AND(OR(G147&lt;&gt;"",H147&lt;&gt;""),NOT(AND(ISNUMBER(H147),H147&gt;=1,H147&lt;=2958465,H147=IF(ISNUMBER(H147),INT(H147),0)))),"ADD / CHECK NEXT DATE",IF(AND(OR(G147&lt;&gt;"",H147&lt;&gt;""),OR(G147&lt;=0,G147&gt;J147)),"REVIEW INSTALMENT",IF(AND(ISNUMBER(J147),J147&gt;0,NOT(OR(G147&lt;&gt;"",H147&lt;&gt;""))),"ENTER NEXT PAYMENT",IF(AND(OR(G147&lt;&gt;"",H147&lt;&gt;""),H147&lt;TODAY()),"OVERDUE ENTERED PAYMENT","")))))))))))</f>
        <v/>
      </c>
      <c r="M147" s="12">
        <f>IF(AND(COUNTA(A147:I147)&gt;0,NOT(OR(AND(ISNUMBER(C147),C147&gt;=0),AND(ISNUMBER(D147),D147&gt;=0),AND(ISNUMBER(E147),E147&gt;=0)))),1,0)</f>
        <v>0</v>
      </c>
      <c r="N147" s="11">
        <f>IF(AND(AND(ISNUMBER(J147),J147&gt;0,OR(L147="",L147="OVERDUE ENTERED PAYMENT"),AND(ISNUMBER(G147),G147&gt;=0),G147&gt;0,AND(ISNUMBER(H147),H147&gt;=1,H147&lt;=2958465,H147=IF(ISNUMBER(H147),INT(H147),0))),H147&gt;=TODAY(),H147&lt;=TODAY()+30),G147,0)</f>
        <v>0</v>
      </c>
      <c r="O147" s="11">
        <f>IF(AND(AND(ISNUMBER(J147),J147&gt;0,OR(L147="",L147="OVERDUE ENTERED PAYMENT"),AND(ISNUMBER(G147),G147&gt;=0),G147&gt;0,AND(ISNUMBER(H147),H147&gt;=1,H147&lt;=2958465,H147=IF(ISNUMBER(H147),INT(H147),0))),H147&lt;TODAY()),G147,0)</f>
        <v>0</v>
      </c>
    </row>
    <row r="148" spans="1:15" ht="28" customHeight="1">
      <c r="A148" s="6"/>
      <c r="B148" s="6"/>
      <c r="C148" s="4"/>
      <c r="D148" s="4"/>
      <c r="E148" s="4"/>
      <c r="F148" s="4"/>
      <c r="G148" s="4"/>
      <c r="H148" s="10"/>
      <c r="I148" s="6"/>
      <c r="J148" s="11">
        <f>IF(AND(ISNUMBER(E148),E148&gt;=0),E148-IF(AND(ISNUMBER(F148),F148&gt;=0),F148,0),"")</f>
        <v/>
      </c>
      <c r="K148" s="11">
        <f>IF(AND(ISNUMBER(E148),E148&gt;=0),E148,IF(AND(ISNUMBER(D148),D148&gt;=0),D148,IF(AND(ISNUMBER(C148),C148&gt;=0),C148,"")))</f>
        <v/>
      </c>
      <c r="L148" s="12">
        <f>IF(OR(AND(C148&lt;&gt;"",NOT(AND(ISNUMBER(C148),C148&gt;=0))),AND(D148&lt;&gt;"",NOT(AND(ISNUMBER(D148),D148&gt;=0))),AND(E148&lt;&gt;"",NOT(AND(ISNUMBER(E148),E148&gt;=0))),AND(F148&lt;&gt;"",NOT(AND(ISNUMBER(F148),F148&gt;=0)))),"REVIEW COST / PAID",IF(AND(F148&lt;&gt;"",NOT(AND(ISNUMBER(E148),E148&gt;=0))),"ADD AGREED COST",IF(AND(ISNUMBER(J148),J148&lt;0),"OVERPAID",IF(AND(ISNUMBER(J148),J148=0,OR(G148&lt;&gt;"",H148&lt;&gt;"")),"CLEAR PAID INSTALMENT",IF(AND(OR(G148&lt;&gt;"",H148&lt;&gt;""),B148=""),"ADD ITEM / SUPPLIER",IF(AND(OR(G148&lt;&gt;"",H148&lt;&gt;""),NOT(AND(ISNUMBER(E148),E148&gt;=0))),"ADD AGREED COST",IF(AND(OR(G148&lt;&gt;"",H148&lt;&gt;""),NOT(AND(ISNUMBER(G148),G148&gt;=0))),"ADD / CHECK NEXT AMOUNT",IF(AND(OR(G148&lt;&gt;"",H148&lt;&gt;""),NOT(AND(ISNUMBER(H148),H148&gt;=1,H148&lt;=2958465,H148=IF(ISNUMBER(H148),INT(H148),0)))),"ADD / CHECK NEXT DATE",IF(AND(OR(G148&lt;&gt;"",H148&lt;&gt;""),OR(G148&lt;=0,G148&gt;J148)),"REVIEW INSTALMENT",IF(AND(ISNUMBER(J148),J148&gt;0,NOT(OR(G148&lt;&gt;"",H148&lt;&gt;""))),"ENTER NEXT PAYMENT",IF(AND(OR(G148&lt;&gt;"",H148&lt;&gt;""),H148&lt;TODAY()),"OVERDUE ENTERED PAYMENT","")))))))))))</f>
        <v/>
      </c>
      <c r="M148" s="12">
        <f>IF(AND(COUNTA(A148:I148)&gt;0,NOT(OR(AND(ISNUMBER(C148),C148&gt;=0),AND(ISNUMBER(D148),D148&gt;=0),AND(ISNUMBER(E148),E148&gt;=0)))),1,0)</f>
        <v>0</v>
      </c>
      <c r="N148" s="11">
        <f>IF(AND(AND(ISNUMBER(J148),J148&gt;0,OR(L148="",L148="OVERDUE ENTERED PAYMENT"),AND(ISNUMBER(G148),G148&gt;=0),G148&gt;0,AND(ISNUMBER(H148),H148&gt;=1,H148&lt;=2958465,H148=IF(ISNUMBER(H148),INT(H148),0))),H148&gt;=TODAY(),H148&lt;=TODAY()+30),G148,0)</f>
        <v>0</v>
      </c>
      <c r="O148" s="11">
        <f>IF(AND(AND(ISNUMBER(J148),J148&gt;0,OR(L148="",L148="OVERDUE ENTERED PAYMENT"),AND(ISNUMBER(G148),G148&gt;=0),G148&gt;0,AND(ISNUMBER(H148),H148&gt;=1,H148&lt;=2958465,H148=IF(ISNUMBER(H148),INT(H148),0))),H148&lt;TODAY()),G148,0)</f>
        <v>0</v>
      </c>
    </row>
    <row r="149" spans="1:15" ht="28" customHeight="1">
      <c r="A149" s="6"/>
      <c r="B149" s="6"/>
      <c r="C149" s="4"/>
      <c r="D149" s="4"/>
      <c r="E149" s="4"/>
      <c r="F149" s="4"/>
      <c r="G149" s="4"/>
      <c r="H149" s="10"/>
      <c r="I149" s="6"/>
      <c r="J149" s="11">
        <f>IF(AND(ISNUMBER(E149),E149&gt;=0),E149-IF(AND(ISNUMBER(F149),F149&gt;=0),F149,0),"")</f>
        <v/>
      </c>
      <c r="K149" s="11">
        <f>IF(AND(ISNUMBER(E149),E149&gt;=0),E149,IF(AND(ISNUMBER(D149),D149&gt;=0),D149,IF(AND(ISNUMBER(C149),C149&gt;=0),C149,"")))</f>
        <v/>
      </c>
      <c r="L149" s="12">
        <f>IF(OR(AND(C149&lt;&gt;"",NOT(AND(ISNUMBER(C149),C149&gt;=0))),AND(D149&lt;&gt;"",NOT(AND(ISNUMBER(D149),D149&gt;=0))),AND(E149&lt;&gt;"",NOT(AND(ISNUMBER(E149),E149&gt;=0))),AND(F149&lt;&gt;"",NOT(AND(ISNUMBER(F149),F149&gt;=0)))),"REVIEW COST / PAID",IF(AND(F149&lt;&gt;"",NOT(AND(ISNUMBER(E149),E149&gt;=0))),"ADD AGREED COST",IF(AND(ISNUMBER(J149),J149&lt;0),"OVERPAID",IF(AND(ISNUMBER(J149),J149=0,OR(G149&lt;&gt;"",H149&lt;&gt;"")),"CLEAR PAID INSTALMENT",IF(AND(OR(G149&lt;&gt;"",H149&lt;&gt;""),B149=""),"ADD ITEM / SUPPLIER",IF(AND(OR(G149&lt;&gt;"",H149&lt;&gt;""),NOT(AND(ISNUMBER(E149),E149&gt;=0))),"ADD AGREED COST",IF(AND(OR(G149&lt;&gt;"",H149&lt;&gt;""),NOT(AND(ISNUMBER(G149),G149&gt;=0))),"ADD / CHECK NEXT AMOUNT",IF(AND(OR(G149&lt;&gt;"",H149&lt;&gt;""),NOT(AND(ISNUMBER(H149),H149&gt;=1,H149&lt;=2958465,H149=IF(ISNUMBER(H149),INT(H149),0)))),"ADD / CHECK NEXT DATE",IF(AND(OR(G149&lt;&gt;"",H149&lt;&gt;""),OR(G149&lt;=0,G149&gt;J149)),"REVIEW INSTALMENT",IF(AND(ISNUMBER(J149),J149&gt;0,NOT(OR(G149&lt;&gt;"",H149&lt;&gt;""))),"ENTER NEXT PAYMENT",IF(AND(OR(G149&lt;&gt;"",H149&lt;&gt;""),H149&lt;TODAY()),"OVERDUE ENTERED PAYMENT","")))))))))))</f>
        <v/>
      </c>
      <c r="M149" s="12">
        <f>IF(AND(COUNTA(A149:I149)&gt;0,NOT(OR(AND(ISNUMBER(C149),C149&gt;=0),AND(ISNUMBER(D149),D149&gt;=0),AND(ISNUMBER(E149),E149&gt;=0)))),1,0)</f>
        <v>0</v>
      </c>
      <c r="N149" s="11">
        <f>IF(AND(AND(ISNUMBER(J149),J149&gt;0,OR(L149="",L149="OVERDUE ENTERED PAYMENT"),AND(ISNUMBER(G149),G149&gt;=0),G149&gt;0,AND(ISNUMBER(H149),H149&gt;=1,H149&lt;=2958465,H149=IF(ISNUMBER(H149),INT(H149),0))),H149&gt;=TODAY(),H149&lt;=TODAY()+30),G149,0)</f>
        <v>0</v>
      </c>
      <c r="O149" s="11">
        <f>IF(AND(AND(ISNUMBER(J149),J149&gt;0,OR(L149="",L149="OVERDUE ENTERED PAYMENT"),AND(ISNUMBER(G149),G149&gt;=0),G149&gt;0,AND(ISNUMBER(H149),H149&gt;=1,H149&lt;=2958465,H149=IF(ISNUMBER(H149),INT(H149),0))),H149&lt;TODAY()),G149,0)</f>
        <v>0</v>
      </c>
    </row>
    <row r="150" spans="1:15" ht="28" customHeight="1">
      <c r="A150" s="6"/>
      <c r="B150" s="6"/>
      <c r="C150" s="4"/>
      <c r="D150" s="4"/>
      <c r="E150" s="4"/>
      <c r="F150" s="4"/>
      <c r="G150" s="4"/>
      <c r="H150" s="10"/>
      <c r="I150" s="6"/>
      <c r="J150" s="11">
        <f>IF(AND(ISNUMBER(E150),E150&gt;=0),E150-IF(AND(ISNUMBER(F150),F150&gt;=0),F150,0),"")</f>
        <v/>
      </c>
      <c r="K150" s="11">
        <f>IF(AND(ISNUMBER(E150),E150&gt;=0),E150,IF(AND(ISNUMBER(D150),D150&gt;=0),D150,IF(AND(ISNUMBER(C150),C150&gt;=0),C150,"")))</f>
        <v/>
      </c>
      <c r="L150" s="12">
        <f>IF(OR(AND(C150&lt;&gt;"",NOT(AND(ISNUMBER(C150),C150&gt;=0))),AND(D150&lt;&gt;"",NOT(AND(ISNUMBER(D150),D150&gt;=0))),AND(E150&lt;&gt;"",NOT(AND(ISNUMBER(E150),E150&gt;=0))),AND(F150&lt;&gt;"",NOT(AND(ISNUMBER(F150),F150&gt;=0)))),"REVIEW COST / PAID",IF(AND(F150&lt;&gt;"",NOT(AND(ISNUMBER(E150),E150&gt;=0))),"ADD AGREED COST",IF(AND(ISNUMBER(J150),J150&lt;0),"OVERPAID",IF(AND(ISNUMBER(J150),J150=0,OR(G150&lt;&gt;"",H150&lt;&gt;"")),"CLEAR PAID INSTALMENT",IF(AND(OR(G150&lt;&gt;"",H150&lt;&gt;""),B150=""),"ADD ITEM / SUPPLIER",IF(AND(OR(G150&lt;&gt;"",H150&lt;&gt;""),NOT(AND(ISNUMBER(E150),E150&gt;=0))),"ADD AGREED COST",IF(AND(OR(G150&lt;&gt;"",H150&lt;&gt;""),NOT(AND(ISNUMBER(G150),G150&gt;=0))),"ADD / CHECK NEXT AMOUNT",IF(AND(OR(G150&lt;&gt;"",H150&lt;&gt;""),NOT(AND(ISNUMBER(H150),H150&gt;=1,H150&lt;=2958465,H150=IF(ISNUMBER(H150),INT(H150),0)))),"ADD / CHECK NEXT DATE",IF(AND(OR(G150&lt;&gt;"",H150&lt;&gt;""),OR(G150&lt;=0,G150&gt;J150)),"REVIEW INSTALMENT",IF(AND(ISNUMBER(J150),J150&gt;0,NOT(OR(G150&lt;&gt;"",H150&lt;&gt;""))),"ENTER NEXT PAYMENT",IF(AND(OR(G150&lt;&gt;"",H150&lt;&gt;""),H150&lt;TODAY()),"OVERDUE ENTERED PAYMENT","")))))))))))</f>
        <v/>
      </c>
      <c r="M150" s="12">
        <f>IF(AND(COUNTA(A150:I150)&gt;0,NOT(OR(AND(ISNUMBER(C150),C150&gt;=0),AND(ISNUMBER(D150),D150&gt;=0),AND(ISNUMBER(E150),E150&gt;=0)))),1,0)</f>
        <v>0</v>
      </c>
      <c r="N150" s="11">
        <f>IF(AND(AND(ISNUMBER(J150),J150&gt;0,OR(L150="",L150="OVERDUE ENTERED PAYMENT"),AND(ISNUMBER(G150),G150&gt;=0),G150&gt;0,AND(ISNUMBER(H150),H150&gt;=1,H150&lt;=2958465,H150=IF(ISNUMBER(H150),INT(H150),0))),H150&gt;=TODAY(),H150&lt;=TODAY()+30),G150,0)</f>
        <v>0</v>
      </c>
      <c r="O150" s="11">
        <f>IF(AND(AND(ISNUMBER(J150),J150&gt;0,OR(L150="",L150="OVERDUE ENTERED PAYMENT"),AND(ISNUMBER(G150),G150&gt;=0),G150&gt;0,AND(ISNUMBER(H150),H150&gt;=1,H150&lt;=2958465,H150=IF(ISNUMBER(H150),INT(H150),0))),H150&lt;TODAY()),G150,0)</f>
        <v>0</v>
      </c>
    </row>
    <row r="151" spans="1:15" ht="28" customHeight="1">
      <c r="A151" s="6"/>
      <c r="B151" s="6"/>
      <c r="C151" s="4"/>
      <c r="D151" s="4"/>
      <c r="E151" s="4"/>
      <c r="F151" s="4"/>
      <c r="G151" s="4"/>
      <c r="H151" s="10"/>
      <c r="I151" s="6"/>
      <c r="J151" s="11">
        <f>IF(AND(ISNUMBER(E151),E151&gt;=0),E151-IF(AND(ISNUMBER(F151),F151&gt;=0),F151,0),"")</f>
        <v/>
      </c>
      <c r="K151" s="11">
        <f>IF(AND(ISNUMBER(E151),E151&gt;=0),E151,IF(AND(ISNUMBER(D151),D151&gt;=0),D151,IF(AND(ISNUMBER(C151),C151&gt;=0),C151,"")))</f>
        <v/>
      </c>
      <c r="L151" s="12">
        <f>IF(OR(AND(C151&lt;&gt;"",NOT(AND(ISNUMBER(C151),C151&gt;=0))),AND(D151&lt;&gt;"",NOT(AND(ISNUMBER(D151),D151&gt;=0))),AND(E151&lt;&gt;"",NOT(AND(ISNUMBER(E151),E151&gt;=0))),AND(F151&lt;&gt;"",NOT(AND(ISNUMBER(F151),F151&gt;=0)))),"REVIEW COST / PAID",IF(AND(F151&lt;&gt;"",NOT(AND(ISNUMBER(E151),E151&gt;=0))),"ADD AGREED COST",IF(AND(ISNUMBER(J151),J151&lt;0),"OVERPAID",IF(AND(ISNUMBER(J151),J151=0,OR(G151&lt;&gt;"",H151&lt;&gt;"")),"CLEAR PAID INSTALMENT",IF(AND(OR(G151&lt;&gt;"",H151&lt;&gt;""),B151=""),"ADD ITEM / SUPPLIER",IF(AND(OR(G151&lt;&gt;"",H151&lt;&gt;""),NOT(AND(ISNUMBER(E151),E151&gt;=0))),"ADD AGREED COST",IF(AND(OR(G151&lt;&gt;"",H151&lt;&gt;""),NOT(AND(ISNUMBER(G151),G151&gt;=0))),"ADD / CHECK NEXT AMOUNT",IF(AND(OR(G151&lt;&gt;"",H151&lt;&gt;""),NOT(AND(ISNUMBER(H151),H151&gt;=1,H151&lt;=2958465,H151=IF(ISNUMBER(H151),INT(H151),0)))),"ADD / CHECK NEXT DATE",IF(AND(OR(G151&lt;&gt;"",H151&lt;&gt;""),OR(G151&lt;=0,G151&gt;J151)),"REVIEW INSTALMENT",IF(AND(ISNUMBER(J151),J151&gt;0,NOT(OR(G151&lt;&gt;"",H151&lt;&gt;""))),"ENTER NEXT PAYMENT",IF(AND(OR(G151&lt;&gt;"",H151&lt;&gt;""),H151&lt;TODAY()),"OVERDUE ENTERED PAYMENT","")))))))))))</f>
        <v/>
      </c>
      <c r="M151" s="12">
        <f>IF(AND(COUNTA(A151:I151)&gt;0,NOT(OR(AND(ISNUMBER(C151),C151&gt;=0),AND(ISNUMBER(D151),D151&gt;=0),AND(ISNUMBER(E151),E151&gt;=0)))),1,0)</f>
        <v>0</v>
      </c>
      <c r="N151" s="11">
        <f>IF(AND(AND(ISNUMBER(J151),J151&gt;0,OR(L151="",L151="OVERDUE ENTERED PAYMENT"),AND(ISNUMBER(G151),G151&gt;=0),G151&gt;0,AND(ISNUMBER(H151),H151&gt;=1,H151&lt;=2958465,H151=IF(ISNUMBER(H151),INT(H151),0))),H151&gt;=TODAY(),H151&lt;=TODAY()+30),G151,0)</f>
        <v>0</v>
      </c>
      <c r="O151" s="11">
        <f>IF(AND(AND(ISNUMBER(J151),J151&gt;0,OR(L151="",L151="OVERDUE ENTERED PAYMENT"),AND(ISNUMBER(G151),G151&gt;=0),G151&gt;0,AND(ISNUMBER(H151),H151&gt;=1,H151&lt;=2958465,H151=IF(ISNUMBER(H151),INT(H151),0))),H151&lt;TODAY()),G151,0)</f>
        <v>0</v>
      </c>
    </row>
    <row r="152" spans="1:15" ht="28" customHeight="1">
      <c r="A152" s="6"/>
      <c r="B152" s="6"/>
      <c r="C152" s="4"/>
      <c r="D152" s="4"/>
      <c r="E152" s="4"/>
      <c r="F152" s="4"/>
      <c r="G152" s="4"/>
      <c r="H152" s="10"/>
      <c r="I152" s="6"/>
      <c r="J152" s="11">
        <f>IF(AND(ISNUMBER(E152),E152&gt;=0),E152-IF(AND(ISNUMBER(F152),F152&gt;=0),F152,0),"")</f>
        <v/>
      </c>
      <c r="K152" s="11">
        <f>IF(AND(ISNUMBER(E152),E152&gt;=0),E152,IF(AND(ISNUMBER(D152),D152&gt;=0),D152,IF(AND(ISNUMBER(C152),C152&gt;=0),C152,"")))</f>
        <v/>
      </c>
      <c r="L152" s="12">
        <f>IF(OR(AND(C152&lt;&gt;"",NOT(AND(ISNUMBER(C152),C152&gt;=0))),AND(D152&lt;&gt;"",NOT(AND(ISNUMBER(D152),D152&gt;=0))),AND(E152&lt;&gt;"",NOT(AND(ISNUMBER(E152),E152&gt;=0))),AND(F152&lt;&gt;"",NOT(AND(ISNUMBER(F152),F152&gt;=0)))),"REVIEW COST / PAID",IF(AND(F152&lt;&gt;"",NOT(AND(ISNUMBER(E152),E152&gt;=0))),"ADD AGREED COST",IF(AND(ISNUMBER(J152),J152&lt;0),"OVERPAID",IF(AND(ISNUMBER(J152),J152=0,OR(G152&lt;&gt;"",H152&lt;&gt;"")),"CLEAR PAID INSTALMENT",IF(AND(OR(G152&lt;&gt;"",H152&lt;&gt;""),B152=""),"ADD ITEM / SUPPLIER",IF(AND(OR(G152&lt;&gt;"",H152&lt;&gt;""),NOT(AND(ISNUMBER(E152),E152&gt;=0))),"ADD AGREED COST",IF(AND(OR(G152&lt;&gt;"",H152&lt;&gt;""),NOT(AND(ISNUMBER(G152),G152&gt;=0))),"ADD / CHECK NEXT AMOUNT",IF(AND(OR(G152&lt;&gt;"",H152&lt;&gt;""),NOT(AND(ISNUMBER(H152),H152&gt;=1,H152&lt;=2958465,H152=IF(ISNUMBER(H152),INT(H152),0)))),"ADD / CHECK NEXT DATE",IF(AND(OR(G152&lt;&gt;"",H152&lt;&gt;""),OR(G152&lt;=0,G152&gt;J152)),"REVIEW INSTALMENT",IF(AND(ISNUMBER(J152),J152&gt;0,NOT(OR(G152&lt;&gt;"",H152&lt;&gt;""))),"ENTER NEXT PAYMENT",IF(AND(OR(G152&lt;&gt;"",H152&lt;&gt;""),H152&lt;TODAY()),"OVERDUE ENTERED PAYMENT","")))))))))))</f>
        <v/>
      </c>
      <c r="M152" s="12">
        <f>IF(AND(COUNTA(A152:I152)&gt;0,NOT(OR(AND(ISNUMBER(C152),C152&gt;=0),AND(ISNUMBER(D152),D152&gt;=0),AND(ISNUMBER(E152),E152&gt;=0)))),1,0)</f>
        <v>0</v>
      </c>
      <c r="N152" s="11">
        <f>IF(AND(AND(ISNUMBER(J152),J152&gt;0,OR(L152="",L152="OVERDUE ENTERED PAYMENT"),AND(ISNUMBER(G152),G152&gt;=0),G152&gt;0,AND(ISNUMBER(H152),H152&gt;=1,H152&lt;=2958465,H152=IF(ISNUMBER(H152),INT(H152),0))),H152&gt;=TODAY(),H152&lt;=TODAY()+30),G152,0)</f>
        <v>0</v>
      </c>
      <c r="O152" s="11">
        <f>IF(AND(AND(ISNUMBER(J152),J152&gt;0,OR(L152="",L152="OVERDUE ENTERED PAYMENT"),AND(ISNUMBER(G152),G152&gt;=0),G152&gt;0,AND(ISNUMBER(H152),H152&gt;=1,H152&lt;=2958465,H152=IF(ISNUMBER(H152),INT(H152),0))),H152&lt;TODAY()),G152,0)</f>
        <v>0</v>
      </c>
    </row>
    <row r="153" spans="1:15" ht="28" customHeight="1">
      <c r="A153" s="6"/>
      <c r="B153" s="6"/>
      <c r="C153" s="4"/>
      <c r="D153" s="4"/>
      <c r="E153" s="4"/>
      <c r="F153" s="4"/>
      <c r="G153" s="4"/>
      <c r="H153" s="10"/>
      <c r="I153" s="6"/>
      <c r="J153" s="11">
        <f>IF(AND(ISNUMBER(E153),E153&gt;=0),E153-IF(AND(ISNUMBER(F153),F153&gt;=0),F153,0),"")</f>
        <v/>
      </c>
      <c r="K153" s="11">
        <f>IF(AND(ISNUMBER(E153),E153&gt;=0),E153,IF(AND(ISNUMBER(D153),D153&gt;=0),D153,IF(AND(ISNUMBER(C153),C153&gt;=0),C153,"")))</f>
        <v/>
      </c>
      <c r="L153" s="12">
        <f>IF(OR(AND(C153&lt;&gt;"",NOT(AND(ISNUMBER(C153),C153&gt;=0))),AND(D153&lt;&gt;"",NOT(AND(ISNUMBER(D153),D153&gt;=0))),AND(E153&lt;&gt;"",NOT(AND(ISNUMBER(E153),E153&gt;=0))),AND(F153&lt;&gt;"",NOT(AND(ISNUMBER(F153),F153&gt;=0)))),"REVIEW COST / PAID",IF(AND(F153&lt;&gt;"",NOT(AND(ISNUMBER(E153),E153&gt;=0))),"ADD AGREED COST",IF(AND(ISNUMBER(J153),J153&lt;0),"OVERPAID",IF(AND(ISNUMBER(J153),J153=0,OR(G153&lt;&gt;"",H153&lt;&gt;"")),"CLEAR PAID INSTALMENT",IF(AND(OR(G153&lt;&gt;"",H153&lt;&gt;""),B153=""),"ADD ITEM / SUPPLIER",IF(AND(OR(G153&lt;&gt;"",H153&lt;&gt;""),NOT(AND(ISNUMBER(E153),E153&gt;=0))),"ADD AGREED COST",IF(AND(OR(G153&lt;&gt;"",H153&lt;&gt;""),NOT(AND(ISNUMBER(G153),G153&gt;=0))),"ADD / CHECK NEXT AMOUNT",IF(AND(OR(G153&lt;&gt;"",H153&lt;&gt;""),NOT(AND(ISNUMBER(H153),H153&gt;=1,H153&lt;=2958465,H153=IF(ISNUMBER(H153),INT(H153),0)))),"ADD / CHECK NEXT DATE",IF(AND(OR(G153&lt;&gt;"",H153&lt;&gt;""),OR(G153&lt;=0,G153&gt;J153)),"REVIEW INSTALMENT",IF(AND(ISNUMBER(J153),J153&gt;0,NOT(OR(G153&lt;&gt;"",H153&lt;&gt;""))),"ENTER NEXT PAYMENT",IF(AND(OR(G153&lt;&gt;"",H153&lt;&gt;""),H153&lt;TODAY()),"OVERDUE ENTERED PAYMENT","")))))))))))</f>
        <v/>
      </c>
      <c r="M153" s="12">
        <f>IF(AND(COUNTA(A153:I153)&gt;0,NOT(OR(AND(ISNUMBER(C153),C153&gt;=0),AND(ISNUMBER(D153),D153&gt;=0),AND(ISNUMBER(E153),E153&gt;=0)))),1,0)</f>
        <v>0</v>
      </c>
      <c r="N153" s="11">
        <f>IF(AND(AND(ISNUMBER(J153),J153&gt;0,OR(L153="",L153="OVERDUE ENTERED PAYMENT"),AND(ISNUMBER(G153),G153&gt;=0),G153&gt;0,AND(ISNUMBER(H153),H153&gt;=1,H153&lt;=2958465,H153=IF(ISNUMBER(H153),INT(H153),0))),H153&gt;=TODAY(),H153&lt;=TODAY()+30),G153,0)</f>
        <v>0</v>
      </c>
      <c r="O153" s="11">
        <f>IF(AND(AND(ISNUMBER(J153),J153&gt;0,OR(L153="",L153="OVERDUE ENTERED PAYMENT"),AND(ISNUMBER(G153),G153&gt;=0),G153&gt;0,AND(ISNUMBER(H153),H153&gt;=1,H153&lt;=2958465,H153=IF(ISNUMBER(H153),INT(H153),0))),H153&lt;TODAY()),G153,0)</f>
        <v>0</v>
      </c>
    </row>
    <row r="154" spans="1:15" ht="28" customHeight="1">
      <c r="A154" s="6"/>
      <c r="B154" s="6"/>
      <c r="C154" s="4"/>
      <c r="D154" s="4"/>
      <c r="E154" s="4"/>
      <c r="F154" s="4"/>
      <c r="G154" s="4"/>
      <c r="H154" s="10"/>
      <c r="I154" s="6"/>
      <c r="J154" s="11">
        <f>IF(AND(ISNUMBER(E154),E154&gt;=0),E154-IF(AND(ISNUMBER(F154),F154&gt;=0),F154,0),"")</f>
        <v/>
      </c>
      <c r="K154" s="11">
        <f>IF(AND(ISNUMBER(E154),E154&gt;=0),E154,IF(AND(ISNUMBER(D154),D154&gt;=0),D154,IF(AND(ISNUMBER(C154),C154&gt;=0),C154,"")))</f>
        <v/>
      </c>
      <c r="L154" s="12">
        <f>IF(OR(AND(C154&lt;&gt;"",NOT(AND(ISNUMBER(C154),C154&gt;=0))),AND(D154&lt;&gt;"",NOT(AND(ISNUMBER(D154),D154&gt;=0))),AND(E154&lt;&gt;"",NOT(AND(ISNUMBER(E154),E154&gt;=0))),AND(F154&lt;&gt;"",NOT(AND(ISNUMBER(F154),F154&gt;=0)))),"REVIEW COST / PAID",IF(AND(F154&lt;&gt;"",NOT(AND(ISNUMBER(E154),E154&gt;=0))),"ADD AGREED COST",IF(AND(ISNUMBER(J154),J154&lt;0),"OVERPAID",IF(AND(ISNUMBER(J154),J154=0,OR(G154&lt;&gt;"",H154&lt;&gt;"")),"CLEAR PAID INSTALMENT",IF(AND(OR(G154&lt;&gt;"",H154&lt;&gt;""),B154=""),"ADD ITEM / SUPPLIER",IF(AND(OR(G154&lt;&gt;"",H154&lt;&gt;""),NOT(AND(ISNUMBER(E154),E154&gt;=0))),"ADD AGREED COST",IF(AND(OR(G154&lt;&gt;"",H154&lt;&gt;""),NOT(AND(ISNUMBER(G154),G154&gt;=0))),"ADD / CHECK NEXT AMOUNT",IF(AND(OR(G154&lt;&gt;"",H154&lt;&gt;""),NOT(AND(ISNUMBER(H154),H154&gt;=1,H154&lt;=2958465,H154=IF(ISNUMBER(H154),INT(H154),0)))),"ADD / CHECK NEXT DATE",IF(AND(OR(G154&lt;&gt;"",H154&lt;&gt;""),OR(G154&lt;=0,G154&gt;J154)),"REVIEW INSTALMENT",IF(AND(ISNUMBER(J154),J154&gt;0,NOT(OR(G154&lt;&gt;"",H154&lt;&gt;""))),"ENTER NEXT PAYMENT",IF(AND(OR(G154&lt;&gt;"",H154&lt;&gt;""),H154&lt;TODAY()),"OVERDUE ENTERED PAYMENT","")))))))))))</f>
        <v/>
      </c>
      <c r="M154" s="12">
        <f>IF(AND(COUNTA(A154:I154)&gt;0,NOT(OR(AND(ISNUMBER(C154),C154&gt;=0),AND(ISNUMBER(D154),D154&gt;=0),AND(ISNUMBER(E154),E154&gt;=0)))),1,0)</f>
        <v>0</v>
      </c>
      <c r="N154" s="11">
        <f>IF(AND(AND(ISNUMBER(J154),J154&gt;0,OR(L154="",L154="OVERDUE ENTERED PAYMENT"),AND(ISNUMBER(G154),G154&gt;=0),G154&gt;0,AND(ISNUMBER(H154),H154&gt;=1,H154&lt;=2958465,H154=IF(ISNUMBER(H154),INT(H154),0))),H154&gt;=TODAY(),H154&lt;=TODAY()+30),G154,0)</f>
        <v>0</v>
      </c>
      <c r="O154" s="11">
        <f>IF(AND(AND(ISNUMBER(J154),J154&gt;0,OR(L154="",L154="OVERDUE ENTERED PAYMENT"),AND(ISNUMBER(G154),G154&gt;=0),G154&gt;0,AND(ISNUMBER(H154),H154&gt;=1,H154&lt;=2958465,H154=IF(ISNUMBER(H154),INT(H154),0))),H154&lt;TODAY()),G154,0)</f>
        <v>0</v>
      </c>
    </row>
    <row r="155" spans="1:15" ht="28" customHeight="1">
      <c r="A155" s="6"/>
      <c r="B155" s="6"/>
      <c r="C155" s="4"/>
      <c r="D155" s="4"/>
      <c r="E155" s="4"/>
      <c r="F155" s="4"/>
      <c r="G155" s="4"/>
      <c r="H155" s="10"/>
      <c r="I155" s="6"/>
      <c r="J155" s="11">
        <f>IF(AND(ISNUMBER(E155),E155&gt;=0),E155-IF(AND(ISNUMBER(F155),F155&gt;=0),F155,0),"")</f>
        <v/>
      </c>
      <c r="K155" s="11">
        <f>IF(AND(ISNUMBER(E155),E155&gt;=0),E155,IF(AND(ISNUMBER(D155),D155&gt;=0),D155,IF(AND(ISNUMBER(C155),C155&gt;=0),C155,"")))</f>
        <v/>
      </c>
      <c r="L155" s="12">
        <f>IF(OR(AND(C155&lt;&gt;"",NOT(AND(ISNUMBER(C155),C155&gt;=0))),AND(D155&lt;&gt;"",NOT(AND(ISNUMBER(D155),D155&gt;=0))),AND(E155&lt;&gt;"",NOT(AND(ISNUMBER(E155),E155&gt;=0))),AND(F155&lt;&gt;"",NOT(AND(ISNUMBER(F155),F155&gt;=0)))),"REVIEW COST / PAID",IF(AND(F155&lt;&gt;"",NOT(AND(ISNUMBER(E155),E155&gt;=0))),"ADD AGREED COST",IF(AND(ISNUMBER(J155),J155&lt;0),"OVERPAID",IF(AND(ISNUMBER(J155),J155=0,OR(G155&lt;&gt;"",H155&lt;&gt;"")),"CLEAR PAID INSTALMENT",IF(AND(OR(G155&lt;&gt;"",H155&lt;&gt;""),B155=""),"ADD ITEM / SUPPLIER",IF(AND(OR(G155&lt;&gt;"",H155&lt;&gt;""),NOT(AND(ISNUMBER(E155),E155&gt;=0))),"ADD AGREED COST",IF(AND(OR(G155&lt;&gt;"",H155&lt;&gt;""),NOT(AND(ISNUMBER(G155),G155&gt;=0))),"ADD / CHECK NEXT AMOUNT",IF(AND(OR(G155&lt;&gt;"",H155&lt;&gt;""),NOT(AND(ISNUMBER(H155),H155&gt;=1,H155&lt;=2958465,H155=IF(ISNUMBER(H155),INT(H155),0)))),"ADD / CHECK NEXT DATE",IF(AND(OR(G155&lt;&gt;"",H155&lt;&gt;""),OR(G155&lt;=0,G155&gt;J155)),"REVIEW INSTALMENT",IF(AND(ISNUMBER(J155),J155&gt;0,NOT(OR(G155&lt;&gt;"",H155&lt;&gt;""))),"ENTER NEXT PAYMENT",IF(AND(OR(G155&lt;&gt;"",H155&lt;&gt;""),H155&lt;TODAY()),"OVERDUE ENTERED PAYMENT","")))))))))))</f>
        <v/>
      </c>
      <c r="M155" s="12">
        <f>IF(AND(COUNTA(A155:I155)&gt;0,NOT(OR(AND(ISNUMBER(C155),C155&gt;=0),AND(ISNUMBER(D155),D155&gt;=0),AND(ISNUMBER(E155),E155&gt;=0)))),1,0)</f>
        <v>0</v>
      </c>
      <c r="N155" s="11">
        <f>IF(AND(AND(ISNUMBER(J155),J155&gt;0,OR(L155="",L155="OVERDUE ENTERED PAYMENT"),AND(ISNUMBER(G155),G155&gt;=0),G155&gt;0,AND(ISNUMBER(H155),H155&gt;=1,H155&lt;=2958465,H155=IF(ISNUMBER(H155),INT(H155),0))),H155&gt;=TODAY(),H155&lt;=TODAY()+30),G155,0)</f>
        <v>0</v>
      </c>
      <c r="O155" s="11">
        <f>IF(AND(AND(ISNUMBER(J155),J155&gt;0,OR(L155="",L155="OVERDUE ENTERED PAYMENT"),AND(ISNUMBER(G155),G155&gt;=0),G155&gt;0,AND(ISNUMBER(H155),H155&gt;=1,H155&lt;=2958465,H155=IF(ISNUMBER(H155),INT(H155),0))),H155&lt;TODAY()),G155,0)</f>
        <v>0</v>
      </c>
    </row>
    <row r="156" spans="1:15" ht="28" customHeight="1">
      <c r="A156" s="6"/>
      <c r="B156" s="6"/>
      <c r="C156" s="4"/>
      <c r="D156" s="4"/>
      <c r="E156" s="4"/>
      <c r="F156" s="4"/>
      <c r="G156" s="4"/>
      <c r="H156" s="10"/>
      <c r="I156" s="6"/>
      <c r="J156" s="11">
        <f>IF(AND(ISNUMBER(E156),E156&gt;=0),E156-IF(AND(ISNUMBER(F156),F156&gt;=0),F156,0),"")</f>
        <v/>
      </c>
      <c r="K156" s="11">
        <f>IF(AND(ISNUMBER(E156),E156&gt;=0),E156,IF(AND(ISNUMBER(D156),D156&gt;=0),D156,IF(AND(ISNUMBER(C156),C156&gt;=0),C156,"")))</f>
        <v/>
      </c>
      <c r="L156" s="12">
        <f>IF(OR(AND(C156&lt;&gt;"",NOT(AND(ISNUMBER(C156),C156&gt;=0))),AND(D156&lt;&gt;"",NOT(AND(ISNUMBER(D156),D156&gt;=0))),AND(E156&lt;&gt;"",NOT(AND(ISNUMBER(E156),E156&gt;=0))),AND(F156&lt;&gt;"",NOT(AND(ISNUMBER(F156),F156&gt;=0)))),"REVIEW COST / PAID",IF(AND(F156&lt;&gt;"",NOT(AND(ISNUMBER(E156),E156&gt;=0))),"ADD AGREED COST",IF(AND(ISNUMBER(J156),J156&lt;0),"OVERPAID",IF(AND(ISNUMBER(J156),J156=0,OR(G156&lt;&gt;"",H156&lt;&gt;"")),"CLEAR PAID INSTALMENT",IF(AND(OR(G156&lt;&gt;"",H156&lt;&gt;""),B156=""),"ADD ITEM / SUPPLIER",IF(AND(OR(G156&lt;&gt;"",H156&lt;&gt;""),NOT(AND(ISNUMBER(E156),E156&gt;=0))),"ADD AGREED COST",IF(AND(OR(G156&lt;&gt;"",H156&lt;&gt;""),NOT(AND(ISNUMBER(G156),G156&gt;=0))),"ADD / CHECK NEXT AMOUNT",IF(AND(OR(G156&lt;&gt;"",H156&lt;&gt;""),NOT(AND(ISNUMBER(H156),H156&gt;=1,H156&lt;=2958465,H156=IF(ISNUMBER(H156),INT(H156),0)))),"ADD / CHECK NEXT DATE",IF(AND(OR(G156&lt;&gt;"",H156&lt;&gt;""),OR(G156&lt;=0,G156&gt;J156)),"REVIEW INSTALMENT",IF(AND(ISNUMBER(J156),J156&gt;0,NOT(OR(G156&lt;&gt;"",H156&lt;&gt;""))),"ENTER NEXT PAYMENT",IF(AND(OR(G156&lt;&gt;"",H156&lt;&gt;""),H156&lt;TODAY()),"OVERDUE ENTERED PAYMENT","")))))))))))</f>
        <v/>
      </c>
      <c r="M156" s="12">
        <f>IF(AND(COUNTA(A156:I156)&gt;0,NOT(OR(AND(ISNUMBER(C156),C156&gt;=0),AND(ISNUMBER(D156),D156&gt;=0),AND(ISNUMBER(E156),E156&gt;=0)))),1,0)</f>
        <v>0</v>
      </c>
      <c r="N156" s="11">
        <f>IF(AND(AND(ISNUMBER(J156),J156&gt;0,OR(L156="",L156="OVERDUE ENTERED PAYMENT"),AND(ISNUMBER(G156),G156&gt;=0),G156&gt;0,AND(ISNUMBER(H156),H156&gt;=1,H156&lt;=2958465,H156=IF(ISNUMBER(H156),INT(H156),0))),H156&gt;=TODAY(),H156&lt;=TODAY()+30),G156,0)</f>
        <v>0</v>
      </c>
      <c r="O156" s="11">
        <f>IF(AND(AND(ISNUMBER(J156),J156&gt;0,OR(L156="",L156="OVERDUE ENTERED PAYMENT"),AND(ISNUMBER(G156),G156&gt;=0),G156&gt;0,AND(ISNUMBER(H156),H156&gt;=1,H156&lt;=2958465,H156=IF(ISNUMBER(H156),INT(H156),0))),H156&lt;TODAY()),G156,0)</f>
        <v>0</v>
      </c>
    </row>
    <row r="157" spans="1:15" ht="28" customHeight="1">
      <c r="A157" s="6"/>
      <c r="B157" s="6"/>
      <c r="C157" s="4"/>
      <c r="D157" s="4"/>
      <c r="E157" s="4"/>
      <c r="F157" s="4"/>
      <c r="G157" s="4"/>
      <c r="H157" s="10"/>
      <c r="I157" s="6"/>
      <c r="J157" s="11">
        <f>IF(AND(ISNUMBER(E157),E157&gt;=0),E157-IF(AND(ISNUMBER(F157),F157&gt;=0),F157,0),"")</f>
        <v/>
      </c>
      <c r="K157" s="11">
        <f>IF(AND(ISNUMBER(E157),E157&gt;=0),E157,IF(AND(ISNUMBER(D157),D157&gt;=0),D157,IF(AND(ISNUMBER(C157),C157&gt;=0),C157,"")))</f>
        <v/>
      </c>
      <c r="L157" s="12">
        <f>IF(OR(AND(C157&lt;&gt;"",NOT(AND(ISNUMBER(C157),C157&gt;=0))),AND(D157&lt;&gt;"",NOT(AND(ISNUMBER(D157),D157&gt;=0))),AND(E157&lt;&gt;"",NOT(AND(ISNUMBER(E157),E157&gt;=0))),AND(F157&lt;&gt;"",NOT(AND(ISNUMBER(F157),F157&gt;=0)))),"REVIEW COST / PAID",IF(AND(F157&lt;&gt;"",NOT(AND(ISNUMBER(E157),E157&gt;=0))),"ADD AGREED COST",IF(AND(ISNUMBER(J157),J157&lt;0),"OVERPAID",IF(AND(ISNUMBER(J157),J157=0,OR(G157&lt;&gt;"",H157&lt;&gt;"")),"CLEAR PAID INSTALMENT",IF(AND(OR(G157&lt;&gt;"",H157&lt;&gt;""),B157=""),"ADD ITEM / SUPPLIER",IF(AND(OR(G157&lt;&gt;"",H157&lt;&gt;""),NOT(AND(ISNUMBER(E157),E157&gt;=0))),"ADD AGREED COST",IF(AND(OR(G157&lt;&gt;"",H157&lt;&gt;""),NOT(AND(ISNUMBER(G157),G157&gt;=0))),"ADD / CHECK NEXT AMOUNT",IF(AND(OR(G157&lt;&gt;"",H157&lt;&gt;""),NOT(AND(ISNUMBER(H157),H157&gt;=1,H157&lt;=2958465,H157=IF(ISNUMBER(H157),INT(H157),0)))),"ADD / CHECK NEXT DATE",IF(AND(OR(G157&lt;&gt;"",H157&lt;&gt;""),OR(G157&lt;=0,G157&gt;J157)),"REVIEW INSTALMENT",IF(AND(ISNUMBER(J157),J157&gt;0,NOT(OR(G157&lt;&gt;"",H157&lt;&gt;""))),"ENTER NEXT PAYMENT",IF(AND(OR(G157&lt;&gt;"",H157&lt;&gt;""),H157&lt;TODAY()),"OVERDUE ENTERED PAYMENT","")))))))))))</f>
        <v/>
      </c>
      <c r="M157" s="12">
        <f>IF(AND(COUNTA(A157:I157)&gt;0,NOT(OR(AND(ISNUMBER(C157),C157&gt;=0),AND(ISNUMBER(D157),D157&gt;=0),AND(ISNUMBER(E157),E157&gt;=0)))),1,0)</f>
        <v>0</v>
      </c>
      <c r="N157" s="11">
        <f>IF(AND(AND(ISNUMBER(J157),J157&gt;0,OR(L157="",L157="OVERDUE ENTERED PAYMENT"),AND(ISNUMBER(G157),G157&gt;=0),G157&gt;0,AND(ISNUMBER(H157),H157&gt;=1,H157&lt;=2958465,H157=IF(ISNUMBER(H157),INT(H157),0))),H157&gt;=TODAY(),H157&lt;=TODAY()+30),G157,0)</f>
        <v>0</v>
      </c>
      <c r="O157" s="11">
        <f>IF(AND(AND(ISNUMBER(J157),J157&gt;0,OR(L157="",L157="OVERDUE ENTERED PAYMENT"),AND(ISNUMBER(G157),G157&gt;=0),G157&gt;0,AND(ISNUMBER(H157),H157&gt;=1,H157&lt;=2958465,H157=IF(ISNUMBER(H157),INT(H157),0))),H157&lt;TODAY()),G157,0)</f>
        <v>0</v>
      </c>
    </row>
    <row r="158" spans="1:15" ht="28" customHeight="1">
      <c r="A158" s="6"/>
      <c r="B158" s="6"/>
      <c r="C158" s="4"/>
      <c r="D158" s="4"/>
      <c r="E158" s="4"/>
      <c r="F158" s="4"/>
      <c r="G158" s="4"/>
      <c r="H158" s="10"/>
      <c r="I158" s="6"/>
      <c r="J158" s="11">
        <f>IF(AND(ISNUMBER(E158),E158&gt;=0),E158-IF(AND(ISNUMBER(F158),F158&gt;=0),F158,0),"")</f>
        <v/>
      </c>
      <c r="K158" s="11">
        <f>IF(AND(ISNUMBER(E158),E158&gt;=0),E158,IF(AND(ISNUMBER(D158),D158&gt;=0),D158,IF(AND(ISNUMBER(C158),C158&gt;=0),C158,"")))</f>
        <v/>
      </c>
      <c r="L158" s="12">
        <f>IF(OR(AND(C158&lt;&gt;"",NOT(AND(ISNUMBER(C158),C158&gt;=0))),AND(D158&lt;&gt;"",NOT(AND(ISNUMBER(D158),D158&gt;=0))),AND(E158&lt;&gt;"",NOT(AND(ISNUMBER(E158),E158&gt;=0))),AND(F158&lt;&gt;"",NOT(AND(ISNUMBER(F158),F158&gt;=0)))),"REVIEW COST / PAID",IF(AND(F158&lt;&gt;"",NOT(AND(ISNUMBER(E158),E158&gt;=0))),"ADD AGREED COST",IF(AND(ISNUMBER(J158),J158&lt;0),"OVERPAID",IF(AND(ISNUMBER(J158),J158=0,OR(G158&lt;&gt;"",H158&lt;&gt;"")),"CLEAR PAID INSTALMENT",IF(AND(OR(G158&lt;&gt;"",H158&lt;&gt;""),B158=""),"ADD ITEM / SUPPLIER",IF(AND(OR(G158&lt;&gt;"",H158&lt;&gt;""),NOT(AND(ISNUMBER(E158),E158&gt;=0))),"ADD AGREED COST",IF(AND(OR(G158&lt;&gt;"",H158&lt;&gt;""),NOT(AND(ISNUMBER(G158),G158&gt;=0))),"ADD / CHECK NEXT AMOUNT",IF(AND(OR(G158&lt;&gt;"",H158&lt;&gt;""),NOT(AND(ISNUMBER(H158),H158&gt;=1,H158&lt;=2958465,H158=IF(ISNUMBER(H158),INT(H158),0)))),"ADD / CHECK NEXT DATE",IF(AND(OR(G158&lt;&gt;"",H158&lt;&gt;""),OR(G158&lt;=0,G158&gt;J158)),"REVIEW INSTALMENT",IF(AND(ISNUMBER(J158),J158&gt;0,NOT(OR(G158&lt;&gt;"",H158&lt;&gt;""))),"ENTER NEXT PAYMENT",IF(AND(OR(G158&lt;&gt;"",H158&lt;&gt;""),H158&lt;TODAY()),"OVERDUE ENTERED PAYMENT","")))))))))))</f>
        <v/>
      </c>
      <c r="M158" s="12">
        <f>IF(AND(COUNTA(A158:I158)&gt;0,NOT(OR(AND(ISNUMBER(C158),C158&gt;=0),AND(ISNUMBER(D158),D158&gt;=0),AND(ISNUMBER(E158),E158&gt;=0)))),1,0)</f>
        <v>0</v>
      </c>
      <c r="N158" s="11">
        <f>IF(AND(AND(ISNUMBER(J158),J158&gt;0,OR(L158="",L158="OVERDUE ENTERED PAYMENT"),AND(ISNUMBER(G158),G158&gt;=0),G158&gt;0,AND(ISNUMBER(H158),H158&gt;=1,H158&lt;=2958465,H158=IF(ISNUMBER(H158),INT(H158),0))),H158&gt;=TODAY(),H158&lt;=TODAY()+30),G158,0)</f>
        <v>0</v>
      </c>
      <c r="O158" s="11">
        <f>IF(AND(AND(ISNUMBER(J158),J158&gt;0,OR(L158="",L158="OVERDUE ENTERED PAYMENT"),AND(ISNUMBER(G158),G158&gt;=0),G158&gt;0,AND(ISNUMBER(H158),H158&gt;=1,H158&lt;=2958465,H158=IF(ISNUMBER(H158),INT(H158),0))),H158&lt;TODAY()),G158,0)</f>
        <v>0</v>
      </c>
    </row>
    <row r="159" spans="1:15" ht="28" customHeight="1">
      <c r="A159" s="6"/>
      <c r="B159" s="6"/>
      <c r="C159" s="4"/>
      <c r="D159" s="4"/>
      <c r="E159" s="4"/>
      <c r="F159" s="4"/>
      <c r="G159" s="4"/>
      <c r="H159" s="10"/>
      <c r="I159" s="6"/>
      <c r="J159" s="11">
        <f>IF(AND(ISNUMBER(E159),E159&gt;=0),E159-IF(AND(ISNUMBER(F159),F159&gt;=0),F159,0),"")</f>
        <v/>
      </c>
      <c r="K159" s="11">
        <f>IF(AND(ISNUMBER(E159),E159&gt;=0),E159,IF(AND(ISNUMBER(D159),D159&gt;=0),D159,IF(AND(ISNUMBER(C159),C159&gt;=0),C159,"")))</f>
        <v/>
      </c>
      <c r="L159" s="12">
        <f>IF(OR(AND(C159&lt;&gt;"",NOT(AND(ISNUMBER(C159),C159&gt;=0))),AND(D159&lt;&gt;"",NOT(AND(ISNUMBER(D159),D159&gt;=0))),AND(E159&lt;&gt;"",NOT(AND(ISNUMBER(E159),E159&gt;=0))),AND(F159&lt;&gt;"",NOT(AND(ISNUMBER(F159),F159&gt;=0)))),"REVIEW COST / PAID",IF(AND(F159&lt;&gt;"",NOT(AND(ISNUMBER(E159),E159&gt;=0))),"ADD AGREED COST",IF(AND(ISNUMBER(J159),J159&lt;0),"OVERPAID",IF(AND(ISNUMBER(J159),J159=0,OR(G159&lt;&gt;"",H159&lt;&gt;"")),"CLEAR PAID INSTALMENT",IF(AND(OR(G159&lt;&gt;"",H159&lt;&gt;""),B159=""),"ADD ITEM / SUPPLIER",IF(AND(OR(G159&lt;&gt;"",H159&lt;&gt;""),NOT(AND(ISNUMBER(E159),E159&gt;=0))),"ADD AGREED COST",IF(AND(OR(G159&lt;&gt;"",H159&lt;&gt;""),NOT(AND(ISNUMBER(G159),G159&gt;=0))),"ADD / CHECK NEXT AMOUNT",IF(AND(OR(G159&lt;&gt;"",H159&lt;&gt;""),NOT(AND(ISNUMBER(H159),H159&gt;=1,H159&lt;=2958465,H159=IF(ISNUMBER(H159),INT(H159),0)))),"ADD / CHECK NEXT DATE",IF(AND(OR(G159&lt;&gt;"",H159&lt;&gt;""),OR(G159&lt;=0,G159&gt;J159)),"REVIEW INSTALMENT",IF(AND(ISNUMBER(J159),J159&gt;0,NOT(OR(G159&lt;&gt;"",H159&lt;&gt;""))),"ENTER NEXT PAYMENT",IF(AND(OR(G159&lt;&gt;"",H159&lt;&gt;""),H159&lt;TODAY()),"OVERDUE ENTERED PAYMENT","")))))))))))</f>
        <v/>
      </c>
      <c r="M159" s="12">
        <f>IF(AND(COUNTA(A159:I159)&gt;0,NOT(OR(AND(ISNUMBER(C159),C159&gt;=0),AND(ISNUMBER(D159),D159&gt;=0),AND(ISNUMBER(E159),E159&gt;=0)))),1,0)</f>
        <v>0</v>
      </c>
      <c r="N159" s="11">
        <f>IF(AND(AND(ISNUMBER(J159),J159&gt;0,OR(L159="",L159="OVERDUE ENTERED PAYMENT"),AND(ISNUMBER(G159),G159&gt;=0),G159&gt;0,AND(ISNUMBER(H159),H159&gt;=1,H159&lt;=2958465,H159=IF(ISNUMBER(H159),INT(H159),0))),H159&gt;=TODAY(),H159&lt;=TODAY()+30),G159,0)</f>
        <v>0</v>
      </c>
      <c r="O159" s="11">
        <f>IF(AND(AND(ISNUMBER(J159),J159&gt;0,OR(L159="",L159="OVERDUE ENTERED PAYMENT"),AND(ISNUMBER(G159),G159&gt;=0),G159&gt;0,AND(ISNUMBER(H159),H159&gt;=1,H159&lt;=2958465,H159=IF(ISNUMBER(H159),INT(H159),0))),H159&lt;TODAY()),G159,0)</f>
        <v>0</v>
      </c>
    </row>
    <row r="160" spans="1:15" ht="28" customHeight="1">
      <c r="A160" s="6"/>
      <c r="B160" s="6"/>
      <c r="C160" s="4"/>
      <c r="D160" s="4"/>
      <c r="E160" s="4"/>
      <c r="F160" s="4"/>
      <c r="G160" s="4"/>
      <c r="H160" s="10"/>
      <c r="I160" s="6"/>
      <c r="J160" s="11">
        <f>IF(AND(ISNUMBER(E160),E160&gt;=0),E160-IF(AND(ISNUMBER(F160),F160&gt;=0),F160,0),"")</f>
        <v/>
      </c>
      <c r="K160" s="11">
        <f>IF(AND(ISNUMBER(E160),E160&gt;=0),E160,IF(AND(ISNUMBER(D160),D160&gt;=0),D160,IF(AND(ISNUMBER(C160),C160&gt;=0),C160,"")))</f>
        <v/>
      </c>
      <c r="L160" s="12">
        <f>IF(OR(AND(C160&lt;&gt;"",NOT(AND(ISNUMBER(C160),C160&gt;=0))),AND(D160&lt;&gt;"",NOT(AND(ISNUMBER(D160),D160&gt;=0))),AND(E160&lt;&gt;"",NOT(AND(ISNUMBER(E160),E160&gt;=0))),AND(F160&lt;&gt;"",NOT(AND(ISNUMBER(F160),F160&gt;=0)))),"REVIEW COST / PAID",IF(AND(F160&lt;&gt;"",NOT(AND(ISNUMBER(E160),E160&gt;=0))),"ADD AGREED COST",IF(AND(ISNUMBER(J160),J160&lt;0),"OVERPAID",IF(AND(ISNUMBER(J160),J160=0,OR(G160&lt;&gt;"",H160&lt;&gt;"")),"CLEAR PAID INSTALMENT",IF(AND(OR(G160&lt;&gt;"",H160&lt;&gt;""),B160=""),"ADD ITEM / SUPPLIER",IF(AND(OR(G160&lt;&gt;"",H160&lt;&gt;""),NOT(AND(ISNUMBER(E160),E160&gt;=0))),"ADD AGREED COST",IF(AND(OR(G160&lt;&gt;"",H160&lt;&gt;""),NOT(AND(ISNUMBER(G160),G160&gt;=0))),"ADD / CHECK NEXT AMOUNT",IF(AND(OR(G160&lt;&gt;"",H160&lt;&gt;""),NOT(AND(ISNUMBER(H160),H160&gt;=1,H160&lt;=2958465,H160=IF(ISNUMBER(H160),INT(H160),0)))),"ADD / CHECK NEXT DATE",IF(AND(OR(G160&lt;&gt;"",H160&lt;&gt;""),OR(G160&lt;=0,G160&gt;J160)),"REVIEW INSTALMENT",IF(AND(ISNUMBER(J160),J160&gt;0,NOT(OR(G160&lt;&gt;"",H160&lt;&gt;""))),"ENTER NEXT PAYMENT",IF(AND(OR(G160&lt;&gt;"",H160&lt;&gt;""),H160&lt;TODAY()),"OVERDUE ENTERED PAYMENT","")))))))))))</f>
        <v/>
      </c>
      <c r="M160" s="12">
        <f>IF(AND(COUNTA(A160:I160)&gt;0,NOT(OR(AND(ISNUMBER(C160),C160&gt;=0),AND(ISNUMBER(D160),D160&gt;=0),AND(ISNUMBER(E160),E160&gt;=0)))),1,0)</f>
        <v>0</v>
      </c>
      <c r="N160" s="11">
        <f>IF(AND(AND(ISNUMBER(J160),J160&gt;0,OR(L160="",L160="OVERDUE ENTERED PAYMENT"),AND(ISNUMBER(G160),G160&gt;=0),G160&gt;0,AND(ISNUMBER(H160),H160&gt;=1,H160&lt;=2958465,H160=IF(ISNUMBER(H160),INT(H160),0))),H160&gt;=TODAY(),H160&lt;=TODAY()+30),G160,0)</f>
        <v>0</v>
      </c>
      <c r="O160" s="11">
        <f>IF(AND(AND(ISNUMBER(J160),J160&gt;0,OR(L160="",L160="OVERDUE ENTERED PAYMENT"),AND(ISNUMBER(G160),G160&gt;=0),G160&gt;0,AND(ISNUMBER(H160),H160&gt;=1,H160&lt;=2958465,H160=IF(ISNUMBER(H160),INT(H160),0))),H160&lt;TODAY()),G160,0)</f>
        <v>0</v>
      </c>
    </row>
    <row r="161" spans="1:15" ht="28" customHeight="1">
      <c r="A161" s="6"/>
      <c r="B161" s="6"/>
      <c r="C161" s="4"/>
      <c r="D161" s="4"/>
      <c r="E161" s="4"/>
      <c r="F161" s="4"/>
      <c r="G161" s="4"/>
      <c r="H161" s="10"/>
      <c r="I161" s="6"/>
      <c r="J161" s="11">
        <f>IF(AND(ISNUMBER(E161),E161&gt;=0),E161-IF(AND(ISNUMBER(F161),F161&gt;=0),F161,0),"")</f>
        <v/>
      </c>
      <c r="K161" s="11">
        <f>IF(AND(ISNUMBER(E161),E161&gt;=0),E161,IF(AND(ISNUMBER(D161),D161&gt;=0),D161,IF(AND(ISNUMBER(C161),C161&gt;=0),C161,"")))</f>
        <v/>
      </c>
      <c r="L161" s="12">
        <f>IF(OR(AND(C161&lt;&gt;"",NOT(AND(ISNUMBER(C161),C161&gt;=0))),AND(D161&lt;&gt;"",NOT(AND(ISNUMBER(D161),D161&gt;=0))),AND(E161&lt;&gt;"",NOT(AND(ISNUMBER(E161),E161&gt;=0))),AND(F161&lt;&gt;"",NOT(AND(ISNUMBER(F161),F161&gt;=0)))),"REVIEW COST / PAID",IF(AND(F161&lt;&gt;"",NOT(AND(ISNUMBER(E161),E161&gt;=0))),"ADD AGREED COST",IF(AND(ISNUMBER(J161),J161&lt;0),"OVERPAID",IF(AND(ISNUMBER(J161),J161=0,OR(G161&lt;&gt;"",H161&lt;&gt;"")),"CLEAR PAID INSTALMENT",IF(AND(OR(G161&lt;&gt;"",H161&lt;&gt;""),B161=""),"ADD ITEM / SUPPLIER",IF(AND(OR(G161&lt;&gt;"",H161&lt;&gt;""),NOT(AND(ISNUMBER(E161),E161&gt;=0))),"ADD AGREED COST",IF(AND(OR(G161&lt;&gt;"",H161&lt;&gt;""),NOT(AND(ISNUMBER(G161),G161&gt;=0))),"ADD / CHECK NEXT AMOUNT",IF(AND(OR(G161&lt;&gt;"",H161&lt;&gt;""),NOT(AND(ISNUMBER(H161),H161&gt;=1,H161&lt;=2958465,H161=IF(ISNUMBER(H161),INT(H161),0)))),"ADD / CHECK NEXT DATE",IF(AND(OR(G161&lt;&gt;"",H161&lt;&gt;""),OR(G161&lt;=0,G161&gt;J161)),"REVIEW INSTALMENT",IF(AND(ISNUMBER(J161),J161&gt;0,NOT(OR(G161&lt;&gt;"",H161&lt;&gt;""))),"ENTER NEXT PAYMENT",IF(AND(OR(G161&lt;&gt;"",H161&lt;&gt;""),H161&lt;TODAY()),"OVERDUE ENTERED PAYMENT","")))))))))))</f>
        <v/>
      </c>
      <c r="M161" s="12">
        <f>IF(AND(COUNTA(A161:I161)&gt;0,NOT(OR(AND(ISNUMBER(C161),C161&gt;=0),AND(ISNUMBER(D161),D161&gt;=0),AND(ISNUMBER(E161),E161&gt;=0)))),1,0)</f>
        <v>0</v>
      </c>
      <c r="N161" s="11">
        <f>IF(AND(AND(ISNUMBER(J161),J161&gt;0,OR(L161="",L161="OVERDUE ENTERED PAYMENT"),AND(ISNUMBER(G161),G161&gt;=0),G161&gt;0,AND(ISNUMBER(H161),H161&gt;=1,H161&lt;=2958465,H161=IF(ISNUMBER(H161),INT(H161),0))),H161&gt;=TODAY(),H161&lt;=TODAY()+30),G161,0)</f>
        <v>0</v>
      </c>
      <c r="O161" s="11">
        <f>IF(AND(AND(ISNUMBER(J161),J161&gt;0,OR(L161="",L161="OVERDUE ENTERED PAYMENT"),AND(ISNUMBER(G161),G161&gt;=0),G161&gt;0,AND(ISNUMBER(H161),H161&gt;=1,H161&lt;=2958465,H161=IF(ISNUMBER(H161),INT(H161),0))),H161&lt;TODAY()),G161,0)</f>
        <v>0</v>
      </c>
    </row>
    <row r="162" spans="1:15" ht="28" customHeight="1">
      <c r="A162" s="6"/>
      <c r="B162" s="6"/>
      <c r="C162" s="4"/>
      <c r="D162" s="4"/>
      <c r="E162" s="4"/>
      <c r="F162" s="4"/>
      <c r="G162" s="4"/>
      <c r="H162" s="10"/>
      <c r="I162" s="6"/>
      <c r="J162" s="11">
        <f>IF(AND(ISNUMBER(E162),E162&gt;=0),E162-IF(AND(ISNUMBER(F162),F162&gt;=0),F162,0),"")</f>
        <v/>
      </c>
      <c r="K162" s="11">
        <f>IF(AND(ISNUMBER(E162),E162&gt;=0),E162,IF(AND(ISNUMBER(D162),D162&gt;=0),D162,IF(AND(ISNUMBER(C162),C162&gt;=0),C162,"")))</f>
        <v/>
      </c>
      <c r="L162" s="12">
        <f>IF(OR(AND(C162&lt;&gt;"",NOT(AND(ISNUMBER(C162),C162&gt;=0))),AND(D162&lt;&gt;"",NOT(AND(ISNUMBER(D162),D162&gt;=0))),AND(E162&lt;&gt;"",NOT(AND(ISNUMBER(E162),E162&gt;=0))),AND(F162&lt;&gt;"",NOT(AND(ISNUMBER(F162),F162&gt;=0)))),"REVIEW COST / PAID",IF(AND(F162&lt;&gt;"",NOT(AND(ISNUMBER(E162),E162&gt;=0))),"ADD AGREED COST",IF(AND(ISNUMBER(J162),J162&lt;0),"OVERPAID",IF(AND(ISNUMBER(J162),J162=0,OR(G162&lt;&gt;"",H162&lt;&gt;"")),"CLEAR PAID INSTALMENT",IF(AND(OR(G162&lt;&gt;"",H162&lt;&gt;""),B162=""),"ADD ITEM / SUPPLIER",IF(AND(OR(G162&lt;&gt;"",H162&lt;&gt;""),NOT(AND(ISNUMBER(E162),E162&gt;=0))),"ADD AGREED COST",IF(AND(OR(G162&lt;&gt;"",H162&lt;&gt;""),NOT(AND(ISNUMBER(G162),G162&gt;=0))),"ADD / CHECK NEXT AMOUNT",IF(AND(OR(G162&lt;&gt;"",H162&lt;&gt;""),NOT(AND(ISNUMBER(H162),H162&gt;=1,H162&lt;=2958465,H162=IF(ISNUMBER(H162),INT(H162),0)))),"ADD / CHECK NEXT DATE",IF(AND(OR(G162&lt;&gt;"",H162&lt;&gt;""),OR(G162&lt;=0,G162&gt;J162)),"REVIEW INSTALMENT",IF(AND(ISNUMBER(J162),J162&gt;0,NOT(OR(G162&lt;&gt;"",H162&lt;&gt;""))),"ENTER NEXT PAYMENT",IF(AND(OR(G162&lt;&gt;"",H162&lt;&gt;""),H162&lt;TODAY()),"OVERDUE ENTERED PAYMENT","")))))))))))</f>
        <v/>
      </c>
      <c r="M162" s="12">
        <f>IF(AND(COUNTA(A162:I162)&gt;0,NOT(OR(AND(ISNUMBER(C162),C162&gt;=0),AND(ISNUMBER(D162),D162&gt;=0),AND(ISNUMBER(E162),E162&gt;=0)))),1,0)</f>
        <v>0</v>
      </c>
      <c r="N162" s="11">
        <f>IF(AND(AND(ISNUMBER(J162),J162&gt;0,OR(L162="",L162="OVERDUE ENTERED PAYMENT"),AND(ISNUMBER(G162),G162&gt;=0),G162&gt;0,AND(ISNUMBER(H162),H162&gt;=1,H162&lt;=2958465,H162=IF(ISNUMBER(H162),INT(H162),0))),H162&gt;=TODAY(),H162&lt;=TODAY()+30),G162,0)</f>
        <v>0</v>
      </c>
      <c r="O162" s="11">
        <f>IF(AND(AND(ISNUMBER(J162),J162&gt;0,OR(L162="",L162="OVERDUE ENTERED PAYMENT"),AND(ISNUMBER(G162),G162&gt;=0),G162&gt;0,AND(ISNUMBER(H162),H162&gt;=1,H162&lt;=2958465,H162=IF(ISNUMBER(H162),INT(H162),0))),H162&lt;TODAY()),G162,0)</f>
        <v>0</v>
      </c>
    </row>
    <row r="163" spans="1:15" ht="28" customHeight="1">
      <c r="A163" s="6"/>
      <c r="B163" s="6"/>
      <c r="C163" s="4"/>
      <c r="D163" s="4"/>
      <c r="E163" s="4"/>
      <c r="F163" s="4"/>
      <c r="G163" s="4"/>
      <c r="H163" s="10"/>
      <c r="I163" s="6"/>
      <c r="J163" s="11">
        <f>IF(AND(ISNUMBER(E163),E163&gt;=0),E163-IF(AND(ISNUMBER(F163),F163&gt;=0),F163,0),"")</f>
        <v/>
      </c>
      <c r="K163" s="11">
        <f>IF(AND(ISNUMBER(E163),E163&gt;=0),E163,IF(AND(ISNUMBER(D163),D163&gt;=0),D163,IF(AND(ISNUMBER(C163),C163&gt;=0),C163,"")))</f>
        <v/>
      </c>
      <c r="L163" s="12">
        <f>IF(OR(AND(C163&lt;&gt;"",NOT(AND(ISNUMBER(C163),C163&gt;=0))),AND(D163&lt;&gt;"",NOT(AND(ISNUMBER(D163),D163&gt;=0))),AND(E163&lt;&gt;"",NOT(AND(ISNUMBER(E163),E163&gt;=0))),AND(F163&lt;&gt;"",NOT(AND(ISNUMBER(F163),F163&gt;=0)))),"REVIEW COST / PAID",IF(AND(F163&lt;&gt;"",NOT(AND(ISNUMBER(E163),E163&gt;=0))),"ADD AGREED COST",IF(AND(ISNUMBER(J163),J163&lt;0),"OVERPAID",IF(AND(ISNUMBER(J163),J163=0,OR(G163&lt;&gt;"",H163&lt;&gt;"")),"CLEAR PAID INSTALMENT",IF(AND(OR(G163&lt;&gt;"",H163&lt;&gt;""),B163=""),"ADD ITEM / SUPPLIER",IF(AND(OR(G163&lt;&gt;"",H163&lt;&gt;""),NOT(AND(ISNUMBER(E163),E163&gt;=0))),"ADD AGREED COST",IF(AND(OR(G163&lt;&gt;"",H163&lt;&gt;""),NOT(AND(ISNUMBER(G163),G163&gt;=0))),"ADD / CHECK NEXT AMOUNT",IF(AND(OR(G163&lt;&gt;"",H163&lt;&gt;""),NOT(AND(ISNUMBER(H163),H163&gt;=1,H163&lt;=2958465,H163=IF(ISNUMBER(H163),INT(H163),0)))),"ADD / CHECK NEXT DATE",IF(AND(OR(G163&lt;&gt;"",H163&lt;&gt;""),OR(G163&lt;=0,G163&gt;J163)),"REVIEW INSTALMENT",IF(AND(ISNUMBER(J163),J163&gt;0,NOT(OR(G163&lt;&gt;"",H163&lt;&gt;""))),"ENTER NEXT PAYMENT",IF(AND(OR(G163&lt;&gt;"",H163&lt;&gt;""),H163&lt;TODAY()),"OVERDUE ENTERED PAYMENT","")))))))))))</f>
        <v/>
      </c>
      <c r="M163" s="12">
        <f>IF(AND(COUNTA(A163:I163)&gt;0,NOT(OR(AND(ISNUMBER(C163),C163&gt;=0),AND(ISNUMBER(D163),D163&gt;=0),AND(ISNUMBER(E163),E163&gt;=0)))),1,0)</f>
        <v>0</v>
      </c>
      <c r="N163" s="11">
        <f>IF(AND(AND(ISNUMBER(J163),J163&gt;0,OR(L163="",L163="OVERDUE ENTERED PAYMENT"),AND(ISNUMBER(G163),G163&gt;=0),G163&gt;0,AND(ISNUMBER(H163),H163&gt;=1,H163&lt;=2958465,H163=IF(ISNUMBER(H163),INT(H163),0))),H163&gt;=TODAY(),H163&lt;=TODAY()+30),G163,0)</f>
        <v>0</v>
      </c>
      <c r="O163" s="11">
        <f>IF(AND(AND(ISNUMBER(J163),J163&gt;0,OR(L163="",L163="OVERDUE ENTERED PAYMENT"),AND(ISNUMBER(G163),G163&gt;=0),G163&gt;0,AND(ISNUMBER(H163),H163&gt;=1,H163&lt;=2958465,H163=IF(ISNUMBER(H163),INT(H163),0))),H163&lt;TODAY()),G163,0)</f>
        <v>0</v>
      </c>
    </row>
    <row r="164" spans="1:15" ht="28" customHeight="1">
      <c r="A164" s="6"/>
      <c r="B164" s="6"/>
      <c r="C164" s="4"/>
      <c r="D164" s="4"/>
      <c r="E164" s="4"/>
      <c r="F164" s="4"/>
      <c r="G164" s="4"/>
      <c r="H164" s="10"/>
      <c r="I164" s="6"/>
      <c r="J164" s="11">
        <f>IF(AND(ISNUMBER(E164),E164&gt;=0),E164-IF(AND(ISNUMBER(F164),F164&gt;=0),F164,0),"")</f>
        <v/>
      </c>
      <c r="K164" s="11">
        <f>IF(AND(ISNUMBER(E164),E164&gt;=0),E164,IF(AND(ISNUMBER(D164),D164&gt;=0),D164,IF(AND(ISNUMBER(C164),C164&gt;=0),C164,"")))</f>
        <v/>
      </c>
      <c r="L164" s="12">
        <f>IF(OR(AND(C164&lt;&gt;"",NOT(AND(ISNUMBER(C164),C164&gt;=0))),AND(D164&lt;&gt;"",NOT(AND(ISNUMBER(D164),D164&gt;=0))),AND(E164&lt;&gt;"",NOT(AND(ISNUMBER(E164),E164&gt;=0))),AND(F164&lt;&gt;"",NOT(AND(ISNUMBER(F164),F164&gt;=0)))),"REVIEW COST / PAID",IF(AND(F164&lt;&gt;"",NOT(AND(ISNUMBER(E164),E164&gt;=0))),"ADD AGREED COST",IF(AND(ISNUMBER(J164),J164&lt;0),"OVERPAID",IF(AND(ISNUMBER(J164),J164=0,OR(G164&lt;&gt;"",H164&lt;&gt;"")),"CLEAR PAID INSTALMENT",IF(AND(OR(G164&lt;&gt;"",H164&lt;&gt;""),B164=""),"ADD ITEM / SUPPLIER",IF(AND(OR(G164&lt;&gt;"",H164&lt;&gt;""),NOT(AND(ISNUMBER(E164),E164&gt;=0))),"ADD AGREED COST",IF(AND(OR(G164&lt;&gt;"",H164&lt;&gt;""),NOT(AND(ISNUMBER(G164),G164&gt;=0))),"ADD / CHECK NEXT AMOUNT",IF(AND(OR(G164&lt;&gt;"",H164&lt;&gt;""),NOT(AND(ISNUMBER(H164),H164&gt;=1,H164&lt;=2958465,H164=IF(ISNUMBER(H164),INT(H164),0)))),"ADD / CHECK NEXT DATE",IF(AND(OR(G164&lt;&gt;"",H164&lt;&gt;""),OR(G164&lt;=0,G164&gt;J164)),"REVIEW INSTALMENT",IF(AND(ISNUMBER(J164),J164&gt;0,NOT(OR(G164&lt;&gt;"",H164&lt;&gt;""))),"ENTER NEXT PAYMENT",IF(AND(OR(G164&lt;&gt;"",H164&lt;&gt;""),H164&lt;TODAY()),"OVERDUE ENTERED PAYMENT","")))))))))))</f>
        <v/>
      </c>
      <c r="M164" s="12">
        <f>IF(AND(COUNTA(A164:I164)&gt;0,NOT(OR(AND(ISNUMBER(C164),C164&gt;=0),AND(ISNUMBER(D164),D164&gt;=0),AND(ISNUMBER(E164),E164&gt;=0)))),1,0)</f>
        <v>0</v>
      </c>
      <c r="N164" s="11">
        <f>IF(AND(AND(ISNUMBER(J164),J164&gt;0,OR(L164="",L164="OVERDUE ENTERED PAYMENT"),AND(ISNUMBER(G164),G164&gt;=0),G164&gt;0,AND(ISNUMBER(H164),H164&gt;=1,H164&lt;=2958465,H164=IF(ISNUMBER(H164),INT(H164),0))),H164&gt;=TODAY(),H164&lt;=TODAY()+30),G164,0)</f>
        <v>0</v>
      </c>
      <c r="O164" s="11">
        <f>IF(AND(AND(ISNUMBER(J164),J164&gt;0,OR(L164="",L164="OVERDUE ENTERED PAYMENT"),AND(ISNUMBER(G164),G164&gt;=0),G164&gt;0,AND(ISNUMBER(H164),H164&gt;=1,H164&lt;=2958465,H164=IF(ISNUMBER(H164),INT(H164),0))),H164&lt;TODAY()),G164,0)</f>
        <v>0</v>
      </c>
    </row>
    <row r="165" spans="1:15" ht="28" customHeight="1">
      <c r="A165" s="6"/>
      <c r="B165" s="6"/>
      <c r="C165" s="4"/>
      <c r="D165" s="4"/>
      <c r="E165" s="4"/>
      <c r="F165" s="4"/>
      <c r="G165" s="4"/>
      <c r="H165" s="10"/>
      <c r="I165" s="6"/>
      <c r="J165" s="11">
        <f>IF(AND(ISNUMBER(E165),E165&gt;=0),E165-IF(AND(ISNUMBER(F165),F165&gt;=0),F165,0),"")</f>
        <v/>
      </c>
      <c r="K165" s="11">
        <f>IF(AND(ISNUMBER(E165),E165&gt;=0),E165,IF(AND(ISNUMBER(D165),D165&gt;=0),D165,IF(AND(ISNUMBER(C165),C165&gt;=0),C165,"")))</f>
        <v/>
      </c>
      <c r="L165" s="12">
        <f>IF(OR(AND(C165&lt;&gt;"",NOT(AND(ISNUMBER(C165),C165&gt;=0))),AND(D165&lt;&gt;"",NOT(AND(ISNUMBER(D165),D165&gt;=0))),AND(E165&lt;&gt;"",NOT(AND(ISNUMBER(E165),E165&gt;=0))),AND(F165&lt;&gt;"",NOT(AND(ISNUMBER(F165),F165&gt;=0)))),"REVIEW COST / PAID",IF(AND(F165&lt;&gt;"",NOT(AND(ISNUMBER(E165),E165&gt;=0))),"ADD AGREED COST",IF(AND(ISNUMBER(J165),J165&lt;0),"OVERPAID",IF(AND(ISNUMBER(J165),J165=0,OR(G165&lt;&gt;"",H165&lt;&gt;"")),"CLEAR PAID INSTALMENT",IF(AND(OR(G165&lt;&gt;"",H165&lt;&gt;""),B165=""),"ADD ITEM / SUPPLIER",IF(AND(OR(G165&lt;&gt;"",H165&lt;&gt;""),NOT(AND(ISNUMBER(E165),E165&gt;=0))),"ADD AGREED COST",IF(AND(OR(G165&lt;&gt;"",H165&lt;&gt;""),NOT(AND(ISNUMBER(G165),G165&gt;=0))),"ADD / CHECK NEXT AMOUNT",IF(AND(OR(G165&lt;&gt;"",H165&lt;&gt;""),NOT(AND(ISNUMBER(H165),H165&gt;=1,H165&lt;=2958465,H165=IF(ISNUMBER(H165),INT(H165),0)))),"ADD / CHECK NEXT DATE",IF(AND(OR(G165&lt;&gt;"",H165&lt;&gt;""),OR(G165&lt;=0,G165&gt;J165)),"REVIEW INSTALMENT",IF(AND(ISNUMBER(J165),J165&gt;0,NOT(OR(G165&lt;&gt;"",H165&lt;&gt;""))),"ENTER NEXT PAYMENT",IF(AND(OR(G165&lt;&gt;"",H165&lt;&gt;""),H165&lt;TODAY()),"OVERDUE ENTERED PAYMENT","")))))))))))</f>
        <v/>
      </c>
      <c r="M165" s="12">
        <f>IF(AND(COUNTA(A165:I165)&gt;0,NOT(OR(AND(ISNUMBER(C165),C165&gt;=0),AND(ISNUMBER(D165),D165&gt;=0),AND(ISNUMBER(E165),E165&gt;=0)))),1,0)</f>
        <v>0</v>
      </c>
      <c r="N165" s="11">
        <f>IF(AND(AND(ISNUMBER(J165),J165&gt;0,OR(L165="",L165="OVERDUE ENTERED PAYMENT"),AND(ISNUMBER(G165),G165&gt;=0),G165&gt;0,AND(ISNUMBER(H165),H165&gt;=1,H165&lt;=2958465,H165=IF(ISNUMBER(H165),INT(H165),0))),H165&gt;=TODAY(),H165&lt;=TODAY()+30),G165,0)</f>
        <v>0</v>
      </c>
      <c r="O165" s="11">
        <f>IF(AND(AND(ISNUMBER(J165),J165&gt;0,OR(L165="",L165="OVERDUE ENTERED PAYMENT"),AND(ISNUMBER(G165),G165&gt;=0),G165&gt;0,AND(ISNUMBER(H165),H165&gt;=1,H165&lt;=2958465,H165=IF(ISNUMBER(H165),INT(H165),0))),H165&lt;TODAY()),G165,0)</f>
        <v>0</v>
      </c>
    </row>
    <row r="166" spans="1:15" ht="28" customHeight="1">
      <c r="A166" s="6"/>
      <c r="B166" s="6"/>
      <c r="C166" s="4"/>
      <c r="D166" s="4"/>
      <c r="E166" s="4"/>
      <c r="F166" s="4"/>
      <c r="G166" s="4"/>
      <c r="H166" s="10"/>
      <c r="I166" s="6"/>
      <c r="J166" s="11">
        <f>IF(AND(ISNUMBER(E166),E166&gt;=0),E166-IF(AND(ISNUMBER(F166),F166&gt;=0),F166,0),"")</f>
        <v/>
      </c>
      <c r="K166" s="11">
        <f>IF(AND(ISNUMBER(E166),E166&gt;=0),E166,IF(AND(ISNUMBER(D166),D166&gt;=0),D166,IF(AND(ISNUMBER(C166),C166&gt;=0),C166,"")))</f>
        <v/>
      </c>
      <c r="L166" s="12">
        <f>IF(OR(AND(C166&lt;&gt;"",NOT(AND(ISNUMBER(C166),C166&gt;=0))),AND(D166&lt;&gt;"",NOT(AND(ISNUMBER(D166),D166&gt;=0))),AND(E166&lt;&gt;"",NOT(AND(ISNUMBER(E166),E166&gt;=0))),AND(F166&lt;&gt;"",NOT(AND(ISNUMBER(F166),F166&gt;=0)))),"REVIEW COST / PAID",IF(AND(F166&lt;&gt;"",NOT(AND(ISNUMBER(E166),E166&gt;=0))),"ADD AGREED COST",IF(AND(ISNUMBER(J166),J166&lt;0),"OVERPAID",IF(AND(ISNUMBER(J166),J166=0,OR(G166&lt;&gt;"",H166&lt;&gt;"")),"CLEAR PAID INSTALMENT",IF(AND(OR(G166&lt;&gt;"",H166&lt;&gt;""),B166=""),"ADD ITEM / SUPPLIER",IF(AND(OR(G166&lt;&gt;"",H166&lt;&gt;""),NOT(AND(ISNUMBER(E166),E166&gt;=0))),"ADD AGREED COST",IF(AND(OR(G166&lt;&gt;"",H166&lt;&gt;""),NOT(AND(ISNUMBER(G166),G166&gt;=0))),"ADD / CHECK NEXT AMOUNT",IF(AND(OR(G166&lt;&gt;"",H166&lt;&gt;""),NOT(AND(ISNUMBER(H166),H166&gt;=1,H166&lt;=2958465,H166=IF(ISNUMBER(H166),INT(H166),0)))),"ADD / CHECK NEXT DATE",IF(AND(OR(G166&lt;&gt;"",H166&lt;&gt;""),OR(G166&lt;=0,G166&gt;J166)),"REVIEW INSTALMENT",IF(AND(ISNUMBER(J166),J166&gt;0,NOT(OR(G166&lt;&gt;"",H166&lt;&gt;""))),"ENTER NEXT PAYMENT",IF(AND(OR(G166&lt;&gt;"",H166&lt;&gt;""),H166&lt;TODAY()),"OVERDUE ENTERED PAYMENT","")))))))))))</f>
        <v/>
      </c>
      <c r="M166" s="12">
        <f>IF(AND(COUNTA(A166:I166)&gt;0,NOT(OR(AND(ISNUMBER(C166),C166&gt;=0),AND(ISNUMBER(D166),D166&gt;=0),AND(ISNUMBER(E166),E166&gt;=0)))),1,0)</f>
        <v>0</v>
      </c>
      <c r="N166" s="11">
        <f>IF(AND(AND(ISNUMBER(J166),J166&gt;0,OR(L166="",L166="OVERDUE ENTERED PAYMENT"),AND(ISNUMBER(G166),G166&gt;=0),G166&gt;0,AND(ISNUMBER(H166),H166&gt;=1,H166&lt;=2958465,H166=IF(ISNUMBER(H166),INT(H166),0))),H166&gt;=TODAY(),H166&lt;=TODAY()+30),G166,0)</f>
        <v>0</v>
      </c>
      <c r="O166" s="11">
        <f>IF(AND(AND(ISNUMBER(J166),J166&gt;0,OR(L166="",L166="OVERDUE ENTERED PAYMENT"),AND(ISNUMBER(G166),G166&gt;=0),G166&gt;0,AND(ISNUMBER(H166),H166&gt;=1,H166&lt;=2958465,H166=IF(ISNUMBER(H166),INT(H166),0))),H166&lt;TODAY()),G166,0)</f>
        <v>0</v>
      </c>
    </row>
    <row r="167" spans="1:15" ht="28" customHeight="1">
      <c r="A167" s="6"/>
      <c r="B167" s="6"/>
      <c r="C167" s="4"/>
      <c r="D167" s="4"/>
      <c r="E167" s="4"/>
      <c r="F167" s="4"/>
      <c r="G167" s="4"/>
      <c r="H167" s="10"/>
      <c r="I167" s="6"/>
      <c r="J167" s="11">
        <f>IF(AND(ISNUMBER(E167),E167&gt;=0),E167-IF(AND(ISNUMBER(F167),F167&gt;=0),F167,0),"")</f>
        <v/>
      </c>
      <c r="K167" s="11">
        <f>IF(AND(ISNUMBER(E167),E167&gt;=0),E167,IF(AND(ISNUMBER(D167),D167&gt;=0),D167,IF(AND(ISNUMBER(C167),C167&gt;=0),C167,"")))</f>
        <v/>
      </c>
      <c r="L167" s="12">
        <f>IF(OR(AND(C167&lt;&gt;"",NOT(AND(ISNUMBER(C167),C167&gt;=0))),AND(D167&lt;&gt;"",NOT(AND(ISNUMBER(D167),D167&gt;=0))),AND(E167&lt;&gt;"",NOT(AND(ISNUMBER(E167),E167&gt;=0))),AND(F167&lt;&gt;"",NOT(AND(ISNUMBER(F167),F167&gt;=0)))),"REVIEW COST / PAID",IF(AND(F167&lt;&gt;"",NOT(AND(ISNUMBER(E167),E167&gt;=0))),"ADD AGREED COST",IF(AND(ISNUMBER(J167),J167&lt;0),"OVERPAID",IF(AND(ISNUMBER(J167),J167=0,OR(G167&lt;&gt;"",H167&lt;&gt;"")),"CLEAR PAID INSTALMENT",IF(AND(OR(G167&lt;&gt;"",H167&lt;&gt;""),B167=""),"ADD ITEM / SUPPLIER",IF(AND(OR(G167&lt;&gt;"",H167&lt;&gt;""),NOT(AND(ISNUMBER(E167),E167&gt;=0))),"ADD AGREED COST",IF(AND(OR(G167&lt;&gt;"",H167&lt;&gt;""),NOT(AND(ISNUMBER(G167),G167&gt;=0))),"ADD / CHECK NEXT AMOUNT",IF(AND(OR(G167&lt;&gt;"",H167&lt;&gt;""),NOT(AND(ISNUMBER(H167),H167&gt;=1,H167&lt;=2958465,H167=IF(ISNUMBER(H167),INT(H167),0)))),"ADD / CHECK NEXT DATE",IF(AND(OR(G167&lt;&gt;"",H167&lt;&gt;""),OR(G167&lt;=0,G167&gt;J167)),"REVIEW INSTALMENT",IF(AND(ISNUMBER(J167),J167&gt;0,NOT(OR(G167&lt;&gt;"",H167&lt;&gt;""))),"ENTER NEXT PAYMENT",IF(AND(OR(G167&lt;&gt;"",H167&lt;&gt;""),H167&lt;TODAY()),"OVERDUE ENTERED PAYMENT","")))))))))))</f>
        <v/>
      </c>
      <c r="M167" s="12">
        <f>IF(AND(COUNTA(A167:I167)&gt;0,NOT(OR(AND(ISNUMBER(C167),C167&gt;=0),AND(ISNUMBER(D167),D167&gt;=0),AND(ISNUMBER(E167),E167&gt;=0)))),1,0)</f>
        <v>0</v>
      </c>
      <c r="N167" s="11">
        <f>IF(AND(AND(ISNUMBER(J167),J167&gt;0,OR(L167="",L167="OVERDUE ENTERED PAYMENT"),AND(ISNUMBER(G167),G167&gt;=0),G167&gt;0,AND(ISNUMBER(H167),H167&gt;=1,H167&lt;=2958465,H167=IF(ISNUMBER(H167),INT(H167),0))),H167&gt;=TODAY(),H167&lt;=TODAY()+30),G167,0)</f>
        <v>0</v>
      </c>
      <c r="O167" s="11">
        <f>IF(AND(AND(ISNUMBER(J167),J167&gt;0,OR(L167="",L167="OVERDUE ENTERED PAYMENT"),AND(ISNUMBER(G167),G167&gt;=0),G167&gt;0,AND(ISNUMBER(H167),H167&gt;=1,H167&lt;=2958465,H167=IF(ISNUMBER(H167),INT(H167),0))),H167&lt;TODAY()),G167,0)</f>
        <v>0</v>
      </c>
    </row>
    <row r="168" spans="1:15" ht="28" customHeight="1">
      <c r="A168" s="6"/>
      <c r="B168" s="6"/>
      <c r="C168" s="4"/>
      <c r="D168" s="4"/>
      <c r="E168" s="4"/>
      <c r="F168" s="4"/>
      <c r="G168" s="4"/>
      <c r="H168" s="10"/>
      <c r="I168" s="6"/>
      <c r="J168" s="11">
        <f>IF(AND(ISNUMBER(E168),E168&gt;=0),E168-IF(AND(ISNUMBER(F168),F168&gt;=0),F168,0),"")</f>
        <v/>
      </c>
      <c r="K168" s="11">
        <f>IF(AND(ISNUMBER(E168),E168&gt;=0),E168,IF(AND(ISNUMBER(D168),D168&gt;=0),D168,IF(AND(ISNUMBER(C168),C168&gt;=0),C168,"")))</f>
        <v/>
      </c>
      <c r="L168" s="12">
        <f>IF(OR(AND(C168&lt;&gt;"",NOT(AND(ISNUMBER(C168),C168&gt;=0))),AND(D168&lt;&gt;"",NOT(AND(ISNUMBER(D168),D168&gt;=0))),AND(E168&lt;&gt;"",NOT(AND(ISNUMBER(E168),E168&gt;=0))),AND(F168&lt;&gt;"",NOT(AND(ISNUMBER(F168),F168&gt;=0)))),"REVIEW COST / PAID",IF(AND(F168&lt;&gt;"",NOT(AND(ISNUMBER(E168),E168&gt;=0))),"ADD AGREED COST",IF(AND(ISNUMBER(J168),J168&lt;0),"OVERPAID",IF(AND(ISNUMBER(J168),J168=0,OR(G168&lt;&gt;"",H168&lt;&gt;"")),"CLEAR PAID INSTALMENT",IF(AND(OR(G168&lt;&gt;"",H168&lt;&gt;""),B168=""),"ADD ITEM / SUPPLIER",IF(AND(OR(G168&lt;&gt;"",H168&lt;&gt;""),NOT(AND(ISNUMBER(E168),E168&gt;=0))),"ADD AGREED COST",IF(AND(OR(G168&lt;&gt;"",H168&lt;&gt;""),NOT(AND(ISNUMBER(G168),G168&gt;=0))),"ADD / CHECK NEXT AMOUNT",IF(AND(OR(G168&lt;&gt;"",H168&lt;&gt;""),NOT(AND(ISNUMBER(H168),H168&gt;=1,H168&lt;=2958465,H168=IF(ISNUMBER(H168),INT(H168),0)))),"ADD / CHECK NEXT DATE",IF(AND(OR(G168&lt;&gt;"",H168&lt;&gt;""),OR(G168&lt;=0,G168&gt;J168)),"REVIEW INSTALMENT",IF(AND(ISNUMBER(J168),J168&gt;0,NOT(OR(G168&lt;&gt;"",H168&lt;&gt;""))),"ENTER NEXT PAYMENT",IF(AND(OR(G168&lt;&gt;"",H168&lt;&gt;""),H168&lt;TODAY()),"OVERDUE ENTERED PAYMENT","")))))))))))</f>
        <v/>
      </c>
      <c r="M168" s="12">
        <f>IF(AND(COUNTA(A168:I168)&gt;0,NOT(OR(AND(ISNUMBER(C168),C168&gt;=0),AND(ISNUMBER(D168),D168&gt;=0),AND(ISNUMBER(E168),E168&gt;=0)))),1,0)</f>
        <v>0</v>
      </c>
      <c r="N168" s="11">
        <f>IF(AND(AND(ISNUMBER(J168),J168&gt;0,OR(L168="",L168="OVERDUE ENTERED PAYMENT"),AND(ISNUMBER(G168),G168&gt;=0),G168&gt;0,AND(ISNUMBER(H168),H168&gt;=1,H168&lt;=2958465,H168=IF(ISNUMBER(H168),INT(H168),0))),H168&gt;=TODAY(),H168&lt;=TODAY()+30),G168,0)</f>
        <v>0</v>
      </c>
      <c r="O168" s="11">
        <f>IF(AND(AND(ISNUMBER(J168),J168&gt;0,OR(L168="",L168="OVERDUE ENTERED PAYMENT"),AND(ISNUMBER(G168),G168&gt;=0),G168&gt;0,AND(ISNUMBER(H168),H168&gt;=1,H168&lt;=2958465,H168=IF(ISNUMBER(H168),INT(H168),0))),H168&lt;TODAY()),G168,0)</f>
        <v>0</v>
      </c>
    </row>
    <row r="169" spans="1:15" ht="28" customHeight="1">
      <c r="A169" s="6"/>
      <c r="B169" s="6"/>
      <c r="C169" s="4"/>
      <c r="D169" s="4"/>
      <c r="E169" s="4"/>
      <c r="F169" s="4"/>
      <c r="G169" s="4"/>
      <c r="H169" s="10"/>
      <c r="I169" s="6"/>
      <c r="J169" s="11">
        <f>IF(AND(ISNUMBER(E169),E169&gt;=0),E169-IF(AND(ISNUMBER(F169),F169&gt;=0),F169,0),"")</f>
        <v/>
      </c>
      <c r="K169" s="11">
        <f>IF(AND(ISNUMBER(E169),E169&gt;=0),E169,IF(AND(ISNUMBER(D169),D169&gt;=0),D169,IF(AND(ISNUMBER(C169),C169&gt;=0),C169,"")))</f>
        <v/>
      </c>
      <c r="L169" s="12">
        <f>IF(OR(AND(C169&lt;&gt;"",NOT(AND(ISNUMBER(C169),C169&gt;=0))),AND(D169&lt;&gt;"",NOT(AND(ISNUMBER(D169),D169&gt;=0))),AND(E169&lt;&gt;"",NOT(AND(ISNUMBER(E169),E169&gt;=0))),AND(F169&lt;&gt;"",NOT(AND(ISNUMBER(F169),F169&gt;=0)))),"REVIEW COST / PAID",IF(AND(F169&lt;&gt;"",NOT(AND(ISNUMBER(E169),E169&gt;=0))),"ADD AGREED COST",IF(AND(ISNUMBER(J169),J169&lt;0),"OVERPAID",IF(AND(ISNUMBER(J169),J169=0,OR(G169&lt;&gt;"",H169&lt;&gt;"")),"CLEAR PAID INSTALMENT",IF(AND(OR(G169&lt;&gt;"",H169&lt;&gt;""),B169=""),"ADD ITEM / SUPPLIER",IF(AND(OR(G169&lt;&gt;"",H169&lt;&gt;""),NOT(AND(ISNUMBER(E169),E169&gt;=0))),"ADD AGREED COST",IF(AND(OR(G169&lt;&gt;"",H169&lt;&gt;""),NOT(AND(ISNUMBER(G169),G169&gt;=0))),"ADD / CHECK NEXT AMOUNT",IF(AND(OR(G169&lt;&gt;"",H169&lt;&gt;""),NOT(AND(ISNUMBER(H169),H169&gt;=1,H169&lt;=2958465,H169=IF(ISNUMBER(H169),INT(H169),0)))),"ADD / CHECK NEXT DATE",IF(AND(OR(G169&lt;&gt;"",H169&lt;&gt;""),OR(G169&lt;=0,G169&gt;J169)),"REVIEW INSTALMENT",IF(AND(ISNUMBER(J169),J169&gt;0,NOT(OR(G169&lt;&gt;"",H169&lt;&gt;""))),"ENTER NEXT PAYMENT",IF(AND(OR(G169&lt;&gt;"",H169&lt;&gt;""),H169&lt;TODAY()),"OVERDUE ENTERED PAYMENT","")))))))))))</f>
        <v/>
      </c>
      <c r="M169" s="12">
        <f>IF(AND(COUNTA(A169:I169)&gt;0,NOT(OR(AND(ISNUMBER(C169),C169&gt;=0),AND(ISNUMBER(D169),D169&gt;=0),AND(ISNUMBER(E169),E169&gt;=0)))),1,0)</f>
        <v>0</v>
      </c>
      <c r="N169" s="11">
        <f>IF(AND(AND(ISNUMBER(J169),J169&gt;0,OR(L169="",L169="OVERDUE ENTERED PAYMENT"),AND(ISNUMBER(G169),G169&gt;=0),G169&gt;0,AND(ISNUMBER(H169),H169&gt;=1,H169&lt;=2958465,H169=IF(ISNUMBER(H169),INT(H169),0))),H169&gt;=TODAY(),H169&lt;=TODAY()+30),G169,0)</f>
        <v>0</v>
      </c>
      <c r="O169" s="11">
        <f>IF(AND(AND(ISNUMBER(J169),J169&gt;0,OR(L169="",L169="OVERDUE ENTERED PAYMENT"),AND(ISNUMBER(G169),G169&gt;=0),G169&gt;0,AND(ISNUMBER(H169),H169&gt;=1,H169&lt;=2958465,H169=IF(ISNUMBER(H169),INT(H169),0))),H169&lt;TODAY()),G169,0)</f>
        <v>0</v>
      </c>
    </row>
    <row r="170" spans="1:15" ht="28" customHeight="1">
      <c r="A170" s="6"/>
      <c r="B170" s="6"/>
      <c r="C170" s="4"/>
      <c r="D170" s="4"/>
      <c r="E170" s="4"/>
      <c r="F170" s="4"/>
      <c r="G170" s="4"/>
      <c r="H170" s="10"/>
      <c r="I170" s="6"/>
      <c r="J170" s="11">
        <f>IF(AND(ISNUMBER(E170),E170&gt;=0),E170-IF(AND(ISNUMBER(F170),F170&gt;=0),F170,0),"")</f>
        <v/>
      </c>
      <c r="K170" s="11">
        <f>IF(AND(ISNUMBER(E170),E170&gt;=0),E170,IF(AND(ISNUMBER(D170),D170&gt;=0),D170,IF(AND(ISNUMBER(C170),C170&gt;=0),C170,"")))</f>
        <v/>
      </c>
      <c r="L170" s="12">
        <f>IF(OR(AND(C170&lt;&gt;"",NOT(AND(ISNUMBER(C170),C170&gt;=0))),AND(D170&lt;&gt;"",NOT(AND(ISNUMBER(D170),D170&gt;=0))),AND(E170&lt;&gt;"",NOT(AND(ISNUMBER(E170),E170&gt;=0))),AND(F170&lt;&gt;"",NOT(AND(ISNUMBER(F170),F170&gt;=0)))),"REVIEW COST / PAID",IF(AND(F170&lt;&gt;"",NOT(AND(ISNUMBER(E170),E170&gt;=0))),"ADD AGREED COST",IF(AND(ISNUMBER(J170),J170&lt;0),"OVERPAID",IF(AND(ISNUMBER(J170),J170=0,OR(G170&lt;&gt;"",H170&lt;&gt;"")),"CLEAR PAID INSTALMENT",IF(AND(OR(G170&lt;&gt;"",H170&lt;&gt;""),B170=""),"ADD ITEM / SUPPLIER",IF(AND(OR(G170&lt;&gt;"",H170&lt;&gt;""),NOT(AND(ISNUMBER(E170),E170&gt;=0))),"ADD AGREED COST",IF(AND(OR(G170&lt;&gt;"",H170&lt;&gt;""),NOT(AND(ISNUMBER(G170),G170&gt;=0))),"ADD / CHECK NEXT AMOUNT",IF(AND(OR(G170&lt;&gt;"",H170&lt;&gt;""),NOT(AND(ISNUMBER(H170),H170&gt;=1,H170&lt;=2958465,H170=IF(ISNUMBER(H170),INT(H170),0)))),"ADD / CHECK NEXT DATE",IF(AND(OR(G170&lt;&gt;"",H170&lt;&gt;""),OR(G170&lt;=0,G170&gt;J170)),"REVIEW INSTALMENT",IF(AND(ISNUMBER(J170),J170&gt;0,NOT(OR(G170&lt;&gt;"",H170&lt;&gt;""))),"ENTER NEXT PAYMENT",IF(AND(OR(G170&lt;&gt;"",H170&lt;&gt;""),H170&lt;TODAY()),"OVERDUE ENTERED PAYMENT","")))))))))))</f>
        <v/>
      </c>
      <c r="M170" s="12">
        <f>IF(AND(COUNTA(A170:I170)&gt;0,NOT(OR(AND(ISNUMBER(C170),C170&gt;=0),AND(ISNUMBER(D170),D170&gt;=0),AND(ISNUMBER(E170),E170&gt;=0)))),1,0)</f>
        <v>0</v>
      </c>
      <c r="N170" s="11">
        <f>IF(AND(AND(ISNUMBER(J170),J170&gt;0,OR(L170="",L170="OVERDUE ENTERED PAYMENT"),AND(ISNUMBER(G170),G170&gt;=0),G170&gt;0,AND(ISNUMBER(H170),H170&gt;=1,H170&lt;=2958465,H170=IF(ISNUMBER(H170),INT(H170),0))),H170&gt;=TODAY(),H170&lt;=TODAY()+30),G170,0)</f>
        <v>0</v>
      </c>
      <c r="O170" s="11">
        <f>IF(AND(AND(ISNUMBER(J170),J170&gt;0,OR(L170="",L170="OVERDUE ENTERED PAYMENT"),AND(ISNUMBER(G170),G170&gt;=0),G170&gt;0,AND(ISNUMBER(H170),H170&gt;=1,H170&lt;=2958465,H170=IF(ISNUMBER(H170),INT(H170),0))),H170&lt;TODAY()),G170,0)</f>
        <v>0</v>
      </c>
    </row>
    <row r="171" spans="1:15" ht="28" customHeight="1">
      <c r="A171" s="6"/>
      <c r="B171" s="6"/>
      <c r="C171" s="4"/>
      <c r="D171" s="4"/>
      <c r="E171" s="4"/>
      <c r="F171" s="4"/>
      <c r="G171" s="4"/>
      <c r="H171" s="10"/>
      <c r="I171" s="6"/>
      <c r="J171" s="11">
        <f>IF(AND(ISNUMBER(E171),E171&gt;=0),E171-IF(AND(ISNUMBER(F171),F171&gt;=0),F171,0),"")</f>
        <v/>
      </c>
      <c r="K171" s="11">
        <f>IF(AND(ISNUMBER(E171),E171&gt;=0),E171,IF(AND(ISNUMBER(D171),D171&gt;=0),D171,IF(AND(ISNUMBER(C171),C171&gt;=0),C171,"")))</f>
        <v/>
      </c>
      <c r="L171" s="12">
        <f>IF(OR(AND(C171&lt;&gt;"",NOT(AND(ISNUMBER(C171),C171&gt;=0))),AND(D171&lt;&gt;"",NOT(AND(ISNUMBER(D171),D171&gt;=0))),AND(E171&lt;&gt;"",NOT(AND(ISNUMBER(E171),E171&gt;=0))),AND(F171&lt;&gt;"",NOT(AND(ISNUMBER(F171),F171&gt;=0)))),"REVIEW COST / PAID",IF(AND(F171&lt;&gt;"",NOT(AND(ISNUMBER(E171),E171&gt;=0))),"ADD AGREED COST",IF(AND(ISNUMBER(J171),J171&lt;0),"OVERPAID",IF(AND(ISNUMBER(J171),J171=0,OR(G171&lt;&gt;"",H171&lt;&gt;"")),"CLEAR PAID INSTALMENT",IF(AND(OR(G171&lt;&gt;"",H171&lt;&gt;""),B171=""),"ADD ITEM / SUPPLIER",IF(AND(OR(G171&lt;&gt;"",H171&lt;&gt;""),NOT(AND(ISNUMBER(E171),E171&gt;=0))),"ADD AGREED COST",IF(AND(OR(G171&lt;&gt;"",H171&lt;&gt;""),NOT(AND(ISNUMBER(G171),G171&gt;=0))),"ADD / CHECK NEXT AMOUNT",IF(AND(OR(G171&lt;&gt;"",H171&lt;&gt;""),NOT(AND(ISNUMBER(H171),H171&gt;=1,H171&lt;=2958465,H171=IF(ISNUMBER(H171),INT(H171),0)))),"ADD / CHECK NEXT DATE",IF(AND(OR(G171&lt;&gt;"",H171&lt;&gt;""),OR(G171&lt;=0,G171&gt;J171)),"REVIEW INSTALMENT",IF(AND(ISNUMBER(J171),J171&gt;0,NOT(OR(G171&lt;&gt;"",H171&lt;&gt;""))),"ENTER NEXT PAYMENT",IF(AND(OR(G171&lt;&gt;"",H171&lt;&gt;""),H171&lt;TODAY()),"OVERDUE ENTERED PAYMENT","")))))))))))</f>
        <v/>
      </c>
      <c r="M171" s="12">
        <f>IF(AND(COUNTA(A171:I171)&gt;0,NOT(OR(AND(ISNUMBER(C171),C171&gt;=0),AND(ISNUMBER(D171),D171&gt;=0),AND(ISNUMBER(E171),E171&gt;=0)))),1,0)</f>
        <v>0</v>
      </c>
      <c r="N171" s="11">
        <f>IF(AND(AND(ISNUMBER(J171),J171&gt;0,OR(L171="",L171="OVERDUE ENTERED PAYMENT"),AND(ISNUMBER(G171),G171&gt;=0),G171&gt;0,AND(ISNUMBER(H171),H171&gt;=1,H171&lt;=2958465,H171=IF(ISNUMBER(H171),INT(H171),0))),H171&gt;=TODAY(),H171&lt;=TODAY()+30),G171,0)</f>
        <v>0</v>
      </c>
      <c r="O171" s="11">
        <f>IF(AND(AND(ISNUMBER(J171),J171&gt;0,OR(L171="",L171="OVERDUE ENTERED PAYMENT"),AND(ISNUMBER(G171),G171&gt;=0),G171&gt;0,AND(ISNUMBER(H171),H171&gt;=1,H171&lt;=2958465,H171=IF(ISNUMBER(H171),INT(H171),0))),H171&lt;TODAY()),G171,0)</f>
        <v>0</v>
      </c>
    </row>
    <row r="172" spans="1:15" ht="28" customHeight="1">
      <c r="A172" s="6"/>
      <c r="B172" s="6"/>
      <c r="C172" s="4"/>
      <c r="D172" s="4"/>
      <c r="E172" s="4"/>
      <c r="F172" s="4"/>
      <c r="G172" s="4"/>
      <c r="H172" s="10"/>
      <c r="I172" s="6"/>
      <c r="J172" s="11">
        <f>IF(AND(ISNUMBER(E172),E172&gt;=0),E172-IF(AND(ISNUMBER(F172),F172&gt;=0),F172,0),"")</f>
        <v/>
      </c>
      <c r="K172" s="11">
        <f>IF(AND(ISNUMBER(E172),E172&gt;=0),E172,IF(AND(ISNUMBER(D172),D172&gt;=0),D172,IF(AND(ISNUMBER(C172),C172&gt;=0),C172,"")))</f>
        <v/>
      </c>
      <c r="L172" s="12">
        <f>IF(OR(AND(C172&lt;&gt;"",NOT(AND(ISNUMBER(C172),C172&gt;=0))),AND(D172&lt;&gt;"",NOT(AND(ISNUMBER(D172),D172&gt;=0))),AND(E172&lt;&gt;"",NOT(AND(ISNUMBER(E172),E172&gt;=0))),AND(F172&lt;&gt;"",NOT(AND(ISNUMBER(F172),F172&gt;=0)))),"REVIEW COST / PAID",IF(AND(F172&lt;&gt;"",NOT(AND(ISNUMBER(E172),E172&gt;=0))),"ADD AGREED COST",IF(AND(ISNUMBER(J172),J172&lt;0),"OVERPAID",IF(AND(ISNUMBER(J172),J172=0,OR(G172&lt;&gt;"",H172&lt;&gt;"")),"CLEAR PAID INSTALMENT",IF(AND(OR(G172&lt;&gt;"",H172&lt;&gt;""),B172=""),"ADD ITEM / SUPPLIER",IF(AND(OR(G172&lt;&gt;"",H172&lt;&gt;""),NOT(AND(ISNUMBER(E172),E172&gt;=0))),"ADD AGREED COST",IF(AND(OR(G172&lt;&gt;"",H172&lt;&gt;""),NOT(AND(ISNUMBER(G172),G172&gt;=0))),"ADD / CHECK NEXT AMOUNT",IF(AND(OR(G172&lt;&gt;"",H172&lt;&gt;""),NOT(AND(ISNUMBER(H172),H172&gt;=1,H172&lt;=2958465,H172=IF(ISNUMBER(H172),INT(H172),0)))),"ADD / CHECK NEXT DATE",IF(AND(OR(G172&lt;&gt;"",H172&lt;&gt;""),OR(G172&lt;=0,G172&gt;J172)),"REVIEW INSTALMENT",IF(AND(ISNUMBER(J172),J172&gt;0,NOT(OR(G172&lt;&gt;"",H172&lt;&gt;""))),"ENTER NEXT PAYMENT",IF(AND(OR(G172&lt;&gt;"",H172&lt;&gt;""),H172&lt;TODAY()),"OVERDUE ENTERED PAYMENT","")))))))))))</f>
        <v/>
      </c>
      <c r="M172" s="12">
        <f>IF(AND(COUNTA(A172:I172)&gt;0,NOT(OR(AND(ISNUMBER(C172),C172&gt;=0),AND(ISNUMBER(D172),D172&gt;=0),AND(ISNUMBER(E172),E172&gt;=0)))),1,0)</f>
        <v>0</v>
      </c>
      <c r="N172" s="11">
        <f>IF(AND(AND(ISNUMBER(J172),J172&gt;0,OR(L172="",L172="OVERDUE ENTERED PAYMENT"),AND(ISNUMBER(G172),G172&gt;=0),G172&gt;0,AND(ISNUMBER(H172),H172&gt;=1,H172&lt;=2958465,H172=IF(ISNUMBER(H172),INT(H172),0))),H172&gt;=TODAY(),H172&lt;=TODAY()+30),G172,0)</f>
        <v>0</v>
      </c>
      <c r="O172" s="11">
        <f>IF(AND(AND(ISNUMBER(J172),J172&gt;0,OR(L172="",L172="OVERDUE ENTERED PAYMENT"),AND(ISNUMBER(G172),G172&gt;=0),G172&gt;0,AND(ISNUMBER(H172),H172&gt;=1,H172&lt;=2958465,H172=IF(ISNUMBER(H172),INT(H172),0))),H172&lt;TODAY()),G172,0)</f>
        <v>0</v>
      </c>
    </row>
    <row r="173" spans="1:15" ht="28" customHeight="1">
      <c r="A173" s="6"/>
      <c r="B173" s="6"/>
      <c r="C173" s="4"/>
      <c r="D173" s="4"/>
      <c r="E173" s="4"/>
      <c r="F173" s="4"/>
      <c r="G173" s="4"/>
      <c r="H173" s="10"/>
      <c r="I173" s="6"/>
      <c r="J173" s="11">
        <f>IF(AND(ISNUMBER(E173),E173&gt;=0),E173-IF(AND(ISNUMBER(F173),F173&gt;=0),F173,0),"")</f>
        <v/>
      </c>
      <c r="K173" s="11">
        <f>IF(AND(ISNUMBER(E173),E173&gt;=0),E173,IF(AND(ISNUMBER(D173),D173&gt;=0),D173,IF(AND(ISNUMBER(C173),C173&gt;=0),C173,"")))</f>
        <v/>
      </c>
      <c r="L173" s="12">
        <f>IF(OR(AND(C173&lt;&gt;"",NOT(AND(ISNUMBER(C173),C173&gt;=0))),AND(D173&lt;&gt;"",NOT(AND(ISNUMBER(D173),D173&gt;=0))),AND(E173&lt;&gt;"",NOT(AND(ISNUMBER(E173),E173&gt;=0))),AND(F173&lt;&gt;"",NOT(AND(ISNUMBER(F173),F173&gt;=0)))),"REVIEW COST / PAID",IF(AND(F173&lt;&gt;"",NOT(AND(ISNUMBER(E173),E173&gt;=0))),"ADD AGREED COST",IF(AND(ISNUMBER(J173),J173&lt;0),"OVERPAID",IF(AND(ISNUMBER(J173),J173=0,OR(G173&lt;&gt;"",H173&lt;&gt;"")),"CLEAR PAID INSTALMENT",IF(AND(OR(G173&lt;&gt;"",H173&lt;&gt;""),B173=""),"ADD ITEM / SUPPLIER",IF(AND(OR(G173&lt;&gt;"",H173&lt;&gt;""),NOT(AND(ISNUMBER(E173),E173&gt;=0))),"ADD AGREED COST",IF(AND(OR(G173&lt;&gt;"",H173&lt;&gt;""),NOT(AND(ISNUMBER(G173),G173&gt;=0))),"ADD / CHECK NEXT AMOUNT",IF(AND(OR(G173&lt;&gt;"",H173&lt;&gt;""),NOT(AND(ISNUMBER(H173),H173&gt;=1,H173&lt;=2958465,H173=IF(ISNUMBER(H173),INT(H173),0)))),"ADD / CHECK NEXT DATE",IF(AND(OR(G173&lt;&gt;"",H173&lt;&gt;""),OR(G173&lt;=0,G173&gt;J173)),"REVIEW INSTALMENT",IF(AND(ISNUMBER(J173),J173&gt;0,NOT(OR(G173&lt;&gt;"",H173&lt;&gt;""))),"ENTER NEXT PAYMENT",IF(AND(OR(G173&lt;&gt;"",H173&lt;&gt;""),H173&lt;TODAY()),"OVERDUE ENTERED PAYMENT","")))))))))))</f>
        <v/>
      </c>
      <c r="M173" s="12">
        <f>IF(AND(COUNTA(A173:I173)&gt;0,NOT(OR(AND(ISNUMBER(C173),C173&gt;=0),AND(ISNUMBER(D173),D173&gt;=0),AND(ISNUMBER(E173),E173&gt;=0)))),1,0)</f>
        <v>0</v>
      </c>
      <c r="N173" s="11">
        <f>IF(AND(AND(ISNUMBER(J173),J173&gt;0,OR(L173="",L173="OVERDUE ENTERED PAYMENT"),AND(ISNUMBER(G173),G173&gt;=0),G173&gt;0,AND(ISNUMBER(H173),H173&gt;=1,H173&lt;=2958465,H173=IF(ISNUMBER(H173),INT(H173),0))),H173&gt;=TODAY(),H173&lt;=TODAY()+30),G173,0)</f>
        <v>0</v>
      </c>
      <c r="O173" s="11">
        <f>IF(AND(AND(ISNUMBER(J173),J173&gt;0,OR(L173="",L173="OVERDUE ENTERED PAYMENT"),AND(ISNUMBER(G173),G173&gt;=0),G173&gt;0,AND(ISNUMBER(H173),H173&gt;=1,H173&lt;=2958465,H173=IF(ISNUMBER(H173),INT(H173),0))),H173&lt;TODAY()),G173,0)</f>
        <v>0</v>
      </c>
    </row>
    <row r="174" spans="1:15" ht="28" customHeight="1">
      <c r="A174" s="6"/>
      <c r="B174" s="6"/>
      <c r="C174" s="4"/>
      <c r="D174" s="4"/>
      <c r="E174" s="4"/>
      <c r="F174" s="4"/>
      <c r="G174" s="4"/>
      <c r="H174" s="10"/>
      <c r="I174" s="6"/>
      <c r="J174" s="11">
        <f>IF(AND(ISNUMBER(E174),E174&gt;=0),E174-IF(AND(ISNUMBER(F174),F174&gt;=0),F174,0),"")</f>
        <v/>
      </c>
      <c r="K174" s="11">
        <f>IF(AND(ISNUMBER(E174),E174&gt;=0),E174,IF(AND(ISNUMBER(D174),D174&gt;=0),D174,IF(AND(ISNUMBER(C174),C174&gt;=0),C174,"")))</f>
        <v/>
      </c>
      <c r="L174" s="12">
        <f>IF(OR(AND(C174&lt;&gt;"",NOT(AND(ISNUMBER(C174),C174&gt;=0))),AND(D174&lt;&gt;"",NOT(AND(ISNUMBER(D174),D174&gt;=0))),AND(E174&lt;&gt;"",NOT(AND(ISNUMBER(E174),E174&gt;=0))),AND(F174&lt;&gt;"",NOT(AND(ISNUMBER(F174),F174&gt;=0)))),"REVIEW COST / PAID",IF(AND(F174&lt;&gt;"",NOT(AND(ISNUMBER(E174),E174&gt;=0))),"ADD AGREED COST",IF(AND(ISNUMBER(J174),J174&lt;0),"OVERPAID",IF(AND(ISNUMBER(J174),J174=0,OR(G174&lt;&gt;"",H174&lt;&gt;"")),"CLEAR PAID INSTALMENT",IF(AND(OR(G174&lt;&gt;"",H174&lt;&gt;""),B174=""),"ADD ITEM / SUPPLIER",IF(AND(OR(G174&lt;&gt;"",H174&lt;&gt;""),NOT(AND(ISNUMBER(E174),E174&gt;=0))),"ADD AGREED COST",IF(AND(OR(G174&lt;&gt;"",H174&lt;&gt;""),NOT(AND(ISNUMBER(G174),G174&gt;=0))),"ADD / CHECK NEXT AMOUNT",IF(AND(OR(G174&lt;&gt;"",H174&lt;&gt;""),NOT(AND(ISNUMBER(H174),H174&gt;=1,H174&lt;=2958465,H174=IF(ISNUMBER(H174),INT(H174),0)))),"ADD / CHECK NEXT DATE",IF(AND(OR(G174&lt;&gt;"",H174&lt;&gt;""),OR(G174&lt;=0,G174&gt;J174)),"REVIEW INSTALMENT",IF(AND(ISNUMBER(J174),J174&gt;0,NOT(OR(G174&lt;&gt;"",H174&lt;&gt;""))),"ENTER NEXT PAYMENT",IF(AND(OR(G174&lt;&gt;"",H174&lt;&gt;""),H174&lt;TODAY()),"OVERDUE ENTERED PAYMENT","")))))))))))</f>
        <v/>
      </c>
      <c r="M174" s="12">
        <f>IF(AND(COUNTA(A174:I174)&gt;0,NOT(OR(AND(ISNUMBER(C174),C174&gt;=0),AND(ISNUMBER(D174),D174&gt;=0),AND(ISNUMBER(E174),E174&gt;=0)))),1,0)</f>
        <v>0</v>
      </c>
      <c r="N174" s="11">
        <f>IF(AND(AND(ISNUMBER(J174),J174&gt;0,OR(L174="",L174="OVERDUE ENTERED PAYMENT"),AND(ISNUMBER(G174),G174&gt;=0),G174&gt;0,AND(ISNUMBER(H174),H174&gt;=1,H174&lt;=2958465,H174=IF(ISNUMBER(H174),INT(H174),0))),H174&gt;=TODAY(),H174&lt;=TODAY()+30),G174,0)</f>
        <v>0</v>
      </c>
      <c r="O174" s="11">
        <f>IF(AND(AND(ISNUMBER(J174),J174&gt;0,OR(L174="",L174="OVERDUE ENTERED PAYMENT"),AND(ISNUMBER(G174),G174&gt;=0),G174&gt;0,AND(ISNUMBER(H174),H174&gt;=1,H174&lt;=2958465,H174=IF(ISNUMBER(H174),INT(H174),0))),H174&lt;TODAY()),G174,0)</f>
        <v>0</v>
      </c>
    </row>
    <row r="175" spans="1:15" ht="28" customHeight="1">
      <c r="A175" s="6"/>
      <c r="B175" s="6"/>
      <c r="C175" s="4"/>
      <c r="D175" s="4"/>
      <c r="E175" s="4"/>
      <c r="F175" s="4"/>
      <c r="G175" s="4"/>
      <c r="H175" s="10"/>
      <c r="I175" s="6"/>
      <c r="J175" s="11">
        <f>IF(AND(ISNUMBER(E175),E175&gt;=0),E175-IF(AND(ISNUMBER(F175),F175&gt;=0),F175,0),"")</f>
        <v/>
      </c>
      <c r="K175" s="11">
        <f>IF(AND(ISNUMBER(E175),E175&gt;=0),E175,IF(AND(ISNUMBER(D175),D175&gt;=0),D175,IF(AND(ISNUMBER(C175),C175&gt;=0),C175,"")))</f>
        <v/>
      </c>
      <c r="L175" s="12">
        <f>IF(OR(AND(C175&lt;&gt;"",NOT(AND(ISNUMBER(C175),C175&gt;=0))),AND(D175&lt;&gt;"",NOT(AND(ISNUMBER(D175),D175&gt;=0))),AND(E175&lt;&gt;"",NOT(AND(ISNUMBER(E175),E175&gt;=0))),AND(F175&lt;&gt;"",NOT(AND(ISNUMBER(F175),F175&gt;=0)))),"REVIEW COST / PAID",IF(AND(F175&lt;&gt;"",NOT(AND(ISNUMBER(E175),E175&gt;=0))),"ADD AGREED COST",IF(AND(ISNUMBER(J175),J175&lt;0),"OVERPAID",IF(AND(ISNUMBER(J175),J175=0,OR(G175&lt;&gt;"",H175&lt;&gt;"")),"CLEAR PAID INSTALMENT",IF(AND(OR(G175&lt;&gt;"",H175&lt;&gt;""),B175=""),"ADD ITEM / SUPPLIER",IF(AND(OR(G175&lt;&gt;"",H175&lt;&gt;""),NOT(AND(ISNUMBER(E175),E175&gt;=0))),"ADD AGREED COST",IF(AND(OR(G175&lt;&gt;"",H175&lt;&gt;""),NOT(AND(ISNUMBER(G175),G175&gt;=0))),"ADD / CHECK NEXT AMOUNT",IF(AND(OR(G175&lt;&gt;"",H175&lt;&gt;""),NOT(AND(ISNUMBER(H175),H175&gt;=1,H175&lt;=2958465,H175=IF(ISNUMBER(H175),INT(H175),0)))),"ADD / CHECK NEXT DATE",IF(AND(OR(G175&lt;&gt;"",H175&lt;&gt;""),OR(G175&lt;=0,G175&gt;J175)),"REVIEW INSTALMENT",IF(AND(ISNUMBER(J175),J175&gt;0,NOT(OR(G175&lt;&gt;"",H175&lt;&gt;""))),"ENTER NEXT PAYMENT",IF(AND(OR(G175&lt;&gt;"",H175&lt;&gt;""),H175&lt;TODAY()),"OVERDUE ENTERED PAYMENT","")))))))))))</f>
        <v/>
      </c>
      <c r="M175" s="12">
        <f>IF(AND(COUNTA(A175:I175)&gt;0,NOT(OR(AND(ISNUMBER(C175),C175&gt;=0),AND(ISNUMBER(D175),D175&gt;=0),AND(ISNUMBER(E175),E175&gt;=0)))),1,0)</f>
        <v>0</v>
      </c>
      <c r="N175" s="11">
        <f>IF(AND(AND(ISNUMBER(J175),J175&gt;0,OR(L175="",L175="OVERDUE ENTERED PAYMENT"),AND(ISNUMBER(G175),G175&gt;=0),G175&gt;0,AND(ISNUMBER(H175),H175&gt;=1,H175&lt;=2958465,H175=IF(ISNUMBER(H175),INT(H175),0))),H175&gt;=TODAY(),H175&lt;=TODAY()+30),G175,0)</f>
        <v>0</v>
      </c>
      <c r="O175" s="11">
        <f>IF(AND(AND(ISNUMBER(J175),J175&gt;0,OR(L175="",L175="OVERDUE ENTERED PAYMENT"),AND(ISNUMBER(G175),G175&gt;=0),G175&gt;0,AND(ISNUMBER(H175),H175&gt;=1,H175&lt;=2958465,H175=IF(ISNUMBER(H175),INT(H175),0))),H175&lt;TODAY()),G175,0)</f>
        <v>0</v>
      </c>
    </row>
    <row r="176" spans="1:15" ht="28" customHeight="1">
      <c r="A176" s="6"/>
      <c r="B176" s="6"/>
      <c r="C176" s="4"/>
      <c r="D176" s="4"/>
      <c r="E176" s="4"/>
      <c r="F176" s="4"/>
      <c r="G176" s="4"/>
      <c r="H176" s="10"/>
      <c r="I176" s="6"/>
      <c r="J176" s="11">
        <f>IF(AND(ISNUMBER(E176),E176&gt;=0),E176-IF(AND(ISNUMBER(F176),F176&gt;=0),F176,0),"")</f>
        <v/>
      </c>
      <c r="K176" s="11">
        <f>IF(AND(ISNUMBER(E176),E176&gt;=0),E176,IF(AND(ISNUMBER(D176),D176&gt;=0),D176,IF(AND(ISNUMBER(C176),C176&gt;=0),C176,"")))</f>
        <v/>
      </c>
      <c r="L176" s="12">
        <f>IF(OR(AND(C176&lt;&gt;"",NOT(AND(ISNUMBER(C176),C176&gt;=0))),AND(D176&lt;&gt;"",NOT(AND(ISNUMBER(D176),D176&gt;=0))),AND(E176&lt;&gt;"",NOT(AND(ISNUMBER(E176),E176&gt;=0))),AND(F176&lt;&gt;"",NOT(AND(ISNUMBER(F176),F176&gt;=0)))),"REVIEW COST / PAID",IF(AND(F176&lt;&gt;"",NOT(AND(ISNUMBER(E176),E176&gt;=0))),"ADD AGREED COST",IF(AND(ISNUMBER(J176),J176&lt;0),"OVERPAID",IF(AND(ISNUMBER(J176),J176=0,OR(G176&lt;&gt;"",H176&lt;&gt;"")),"CLEAR PAID INSTALMENT",IF(AND(OR(G176&lt;&gt;"",H176&lt;&gt;""),B176=""),"ADD ITEM / SUPPLIER",IF(AND(OR(G176&lt;&gt;"",H176&lt;&gt;""),NOT(AND(ISNUMBER(E176),E176&gt;=0))),"ADD AGREED COST",IF(AND(OR(G176&lt;&gt;"",H176&lt;&gt;""),NOT(AND(ISNUMBER(G176),G176&gt;=0))),"ADD / CHECK NEXT AMOUNT",IF(AND(OR(G176&lt;&gt;"",H176&lt;&gt;""),NOT(AND(ISNUMBER(H176),H176&gt;=1,H176&lt;=2958465,H176=IF(ISNUMBER(H176),INT(H176),0)))),"ADD / CHECK NEXT DATE",IF(AND(OR(G176&lt;&gt;"",H176&lt;&gt;""),OR(G176&lt;=0,G176&gt;J176)),"REVIEW INSTALMENT",IF(AND(ISNUMBER(J176),J176&gt;0,NOT(OR(G176&lt;&gt;"",H176&lt;&gt;""))),"ENTER NEXT PAYMENT",IF(AND(OR(G176&lt;&gt;"",H176&lt;&gt;""),H176&lt;TODAY()),"OVERDUE ENTERED PAYMENT","")))))))))))</f>
        <v/>
      </c>
      <c r="M176" s="12">
        <f>IF(AND(COUNTA(A176:I176)&gt;0,NOT(OR(AND(ISNUMBER(C176),C176&gt;=0),AND(ISNUMBER(D176),D176&gt;=0),AND(ISNUMBER(E176),E176&gt;=0)))),1,0)</f>
        <v>0</v>
      </c>
      <c r="N176" s="11">
        <f>IF(AND(AND(ISNUMBER(J176),J176&gt;0,OR(L176="",L176="OVERDUE ENTERED PAYMENT"),AND(ISNUMBER(G176),G176&gt;=0),G176&gt;0,AND(ISNUMBER(H176),H176&gt;=1,H176&lt;=2958465,H176=IF(ISNUMBER(H176),INT(H176),0))),H176&gt;=TODAY(),H176&lt;=TODAY()+30),G176,0)</f>
        <v>0</v>
      </c>
      <c r="O176" s="11">
        <f>IF(AND(AND(ISNUMBER(J176),J176&gt;0,OR(L176="",L176="OVERDUE ENTERED PAYMENT"),AND(ISNUMBER(G176),G176&gt;=0),G176&gt;0,AND(ISNUMBER(H176),H176&gt;=1,H176&lt;=2958465,H176=IF(ISNUMBER(H176),INT(H176),0))),H176&lt;TODAY()),G176,0)</f>
        <v>0</v>
      </c>
    </row>
    <row r="177" spans="1:15" ht="28" customHeight="1">
      <c r="A177" s="6"/>
      <c r="B177" s="6"/>
      <c r="C177" s="4"/>
      <c r="D177" s="4"/>
      <c r="E177" s="4"/>
      <c r="F177" s="4"/>
      <c r="G177" s="4"/>
      <c r="H177" s="10"/>
      <c r="I177" s="6"/>
      <c r="J177" s="11">
        <f>IF(AND(ISNUMBER(E177),E177&gt;=0),E177-IF(AND(ISNUMBER(F177),F177&gt;=0),F177,0),"")</f>
        <v/>
      </c>
      <c r="K177" s="11">
        <f>IF(AND(ISNUMBER(E177),E177&gt;=0),E177,IF(AND(ISNUMBER(D177),D177&gt;=0),D177,IF(AND(ISNUMBER(C177),C177&gt;=0),C177,"")))</f>
        <v/>
      </c>
      <c r="L177" s="12">
        <f>IF(OR(AND(C177&lt;&gt;"",NOT(AND(ISNUMBER(C177),C177&gt;=0))),AND(D177&lt;&gt;"",NOT(AND(ISNUMBER(D177),D177&gt;=0))),AND(E177&lt;&gt;"",NOT(AND(ISNUMBER(E177),E177&gt;=0))),AND(F177&lt;&gt;"",NOT(AND(ISNUMBER(F177),F177&gt;=0)))),"REVIEW COST / PAID",IF(AND(F177&lt;&gt;"",NOT(AND(ISNUMBER(E177),E177&gt;=0))),"ADD AGREED COST",IF(AND(ISNUMBER(J177),J177&lt;0),"OVERPAID",IF(AND(ISNUMBER(J177),J177=0,OR(G177&lt;&gt;"",H177&lt;&gt;"")),"CLEAR PAID INSTALMENT",IF(AND(OR(G177&lt;&gt;"",H177&lt;&gt;""),B177=""),"ADD ITEM / SUPPLIER",IF(AND(OR(G177&lt;&gt;"",H177&lt;&gt;""),NOT(AND(ISNUMBER(E177),E177&gt;=0))),"ADD AGREED COST",IF(AND(OR(G177&lt;&gt;"",H177&lt;&gt;""),NOT(AND(ISNUMBER(G177),G177&gt;=0))),"ADD / CHECK NEXT AMOUNT",IF(AND(OR(G177&lt;&gt;"",H177&lt;&gt;""),NOT(AND(ISNUMBER(H177),H177&gt;=1,H177&lt;=2958465,H177=IF(ISNUMBER(H177),INT(H177),0)))),"ADD / CHECK NEXT DATE",IF(AND(OR(G177&lt;&gt;"",H177&lt;&gt;""),OR(G177&lt;=0,G177&gt;J177)),"REVIEW INSTALMENT",IF(AND(ISNUMBER(J177),J177&gt;0,NOT(OR(G177&lt;&gt;"",H177&lt;&gt;""))),"ENTER NEXT PAYMENT",IF(AND(OR(G177&lt;&gt;"",H177&lt;&gt;""),H177&lt;TODAY()),"OVERDUE ENTERED PAYMENT","")))))))))))</f>
        <v/>
      </c>
      <c r="M177" s="12">
        <f>IF(AND(COUNTA(A177:I177)&gt;0,NOT(OR(AND(ISNUMBER(C177),C177&gt;=0),AND(ISNUMBER(D177),D177&gt;=0),AND(ISNUMBER(E177),E177&gt;=0)))),1,0)</f>
        <v>0</v>
      </c>
      <c r="N177" s="11">
        <f>IF(AND(AND(ISNUMBER(J177),J177&gt;0,OR(L177="",L177="OVERDUE ENTERED PAYMENT"),AND(ISNUMBER(G177),G177&gt;=0),G177&gt;0,AND(ISNUMBER(H177),H177&gt;=1,H177&lt;=2958465,H177=IF(ISNUMBER(H177),INT(H177),0))),H177&gt;=TODAY(),H177&lt;=TODAY()+30),G177,0)</f>
        <v>0</v>
      </c>
      <c r="O177" s="11">
        <f>IF(AND(AND(ISNUMBER(J177),J177&gt;0,OR(L177="",L177="OVERDUE ENTERED PAYMENT"),AND(ISNUMBER(G177),G177&gt;=0),G177&gt;0,AND(ISNUMBER(H177),H177&gt;=1,H177&lt;=2958465,H177=IF(ISNUMBER(H177),INT(H177),0))),H177&lt;TODAY()),G177,0)</f>
        <v>0</v>
      </c>
    </row>
    <row r="178" spans="1:15" ht="28" customHeight="1">
      <c r="A178" s="6"/>
      <c r="B178" s="6"/>
      <c r="C178" s="4"/>
      <c r="D178" s="4"/>
      <c r="E178" s="4"/>
      <c r="F178" s="4"/>
      <c r="G178" s="4"/>
      <c r="H178" s="10"/>
      <c r="I178" s="6"/>
      <c r="J178" s="11">
        <f>IF(AND(ISNUMBER(E178),E178&gt;=0),E178-IF(AND(ISNUMBER(F178),F178&gt;=0),F178,0),"")</f>
        <v/>
      </c>
      <c r="K178" s="11">
        <f>IF(AND(ISNUMBER(E178),E178&gt;=0),E178,IF(AND(ISNUMBER(D178),D178&gt;=0),D178,IF(AND(ISNUMBER(C178),C178&gt;=0),C178,"")))</f>
        <v/>
      </c>
      <c r="L178" s="12">
        <f>IF(OR(AND(C178&lt;&gt;"",NOT(AND(ISNUMBER(C178),C178&gt;=0))),AND(D178&lt;&gt;"",NOT(AND(ISNUMBER(D178),D178&gt;=0))),AND(E178&lt;&gt;"",NOT(AND(ISNUMBER(E178),E178&gt;=0))),AND(F178&lt;&gt;"",NOT(AND(ISNUMBER(F178),F178&gt;=0)))),"REVIEW COST / PAID",IF(AND(F178&lt;&gt;"",NOT(AND(ISNUMBER(E178),E178&gt;=0))),"ADD AGREED COST",IF(AND(ISNUMBER(J178),J178&lt;0),"OVERPAID",IF(AND(ISNUMBER(J178),J178=0,OR(G178&lt;&gt;"",H178&lt;&gt;"")),"CLEAR PAID INSTALMENT",IF(AND(OR(G178&lt;&gt;"",H178&lt;&gt;""),B178=""),"ADD ITEM / SUPPLIER",IF(AND(OR(G178&lt;&gt;"",H178&lt;&gt;""),NOT(AND(ISNUMBER(E178),E178&gt;=0))),"ADD AGREED COST",IF(AND(OR(G178&lt;&gt;"",H178&lt;&gt;""),NOT(AND(ISNUMBER(G178),G178&gt;=0))),"ADD / CHECK NEXT AMOUNT",IF(AND(OR(G178&lt;&gt;"",H178&lt;&gt;""),NOT(AND(ISNUMBER(H178),H178&gt;=1,H178&lt;=2958465,H178=IF(ISNUMBER(H178),INT(H178),0)))),"ADD / CHECK NEXT DATE",IF(AND(OR(G178&lt;&gt;"",H178&lt;&gt;""),OR(G178&lt;=0,G178&gt;J178)),"REVIEW INSTALMENT",IF(AND(ISNUMBER(J178),J178&gt;0,NOT(OR(G178&lt;&gt;"",H178&lt;&gt;""))),"ENTER NEXT PAYMENT",IF(AND(OR(G178&lt;&gt;"",H178&lt;&gt;""),H178&lt;TODAY()),"OVERDUE ENTERED PAYMENT","")))))))))))</f>
        <v/>
      </c>
      <c r="M178" s="12">
        <f>IF(AND(COUNTA(A178:I178)&gt;0,NOT(OR(AND(ISNUMBER(C178),C178&gt;=0),AND(ISNUMBER(D178),D178&gt;=0),AND(ISNUMBER(E178),E178&gt;=0)))),1,0)</f>
        <v>0</v>
      </c>
      <c r="N178" s="11">
        <f>IF(AND(AND(ISNUMBER(J178),J178&gt;0,OR(L178="",L178="OVERDUE ENTERED PAYMENT"),AND(ISNUMBER(G178),G178&gt;=0),G178&gt;0,AND(ISNUMBER(H178),H178&gt;=1,H178&lt;=2958465,H178=IF(ISNUMBER(H178),INT(H178),0))),H178&gt;=TODAY(),H178&lt;=TODAY()+30),G178,0)</f>
        <v>0</v>
      </c>
      <c r="O178" s="11">
        <f>IF(AND(AND(ISNUMBER(J178),J178&gt;0,OR(L178="",L178="OVERDUE ENTERED PAYMENT"),AND(ISNUMBER(G178),G178&gt;=0),G178&gt;0,AND(ISNUMBER(H178),H178&gt;=1,H178&lt;=2958465,H178=IF(ISNUMBER(H178),INT(H178),0))),H178&lt;TODAY()),G178,0)</f>
        <v>0</v>
      </c>
    </row>
    <row r="179" spans="1:15" ht="28" customHeight="1">
      <c r="A179" s="6"/>
      <c r="B179" s="6"/>
      <c r="C179" s="4"/>
      <c r="D179" s="4"/>
      <c r="E179" s="4"/>
      <c r="F179" s="4"/>
      <c r="G179" s="4"/>
      <c r="H179" s="10"/>
      <c r="I179" s="6"/>
      <c r="J179" s="11">
        <f>IF(AND(ISNUMBER(E179),E179&gt;=0),E179-IF(AND(ISNUMBER(F179),F179&gt;=0),F179,0),"")</f>
        <v/>
      </c>
      <c r="K179" s="11">
        <f>IF(AND(ISNUMBER(E179),E179&gt;=0),E179,IF(AND(ISNUMBER(D179),D179&gt;=0),D179,IF(AND(ISNUMBER(C179),C179&gt;=0),C179,"")))</f>
        <v/>
      </c>
      <c r="L179" s="12">
        <f>IF(OR(AND(C179&lt;&gt;"",NOT(AND(ISNUMBER(C179),C179&gt;=0))),AND(D179&lt;&gt;"",NOT(AND(ISNUMBER(D179),D179&gt;=0))),AND(E179&lt;&gt;"",NOT(AND(ISNUMBER(E179),E179&gt;=0))),AND(F179&lt;&gt;"",NOT(AND(ISNUMBER(F179),F179&gt;=0)))),"REVIEW COST / PAID",IF(AND(F179&lt;&gt;"",NOT(AND(ISNUMBER(E179),E179&gt;=0))),"ADD AGREED COST",IF(AND(ISNUMBER(J179),J179&lt;0),"OVERPAID",IF(AND(ISNUMBER(J179),J179=0,OR(G179&lt;&gt;"",H179&lt;&gt;"")),"CLEAR PAID INSTALMENT",IF(AND(OR(G179&lt;&gt;"",H179&lt;&gt;""),B179=""),"ADD ITEM / SUPPLIER",IF(AND(OR(G179&lt;&gt;"",H179&lt;&gt;""),NOT(AND(ISNUMBER(E179),E179&gt;=0))),"ADD AGREED COST",IF(AND(OR(G179&lt;&gt;"",H179&lt;&gt;""),NOT(AND(ISNUMBER(G179),G179&gt;=0))),"ADD / CHECK NEXT AMOUNT",IF(AND(OR(G179&lt;&gt;"",H179&lt;&gt;""),NOT(AND(ISNUMBER(H179),H179&gt;=1,H179&lt;=2958465,H179=IF(ISNUMBER(H179),INT(H179),0)))),"ADD / CHECK NEXT DATE",IF(AND(OR(G179&lt;&gt;"",H179&lt;&gt;""),OR(G179&lt;=0,G179&gt;J179)),"REVIEW INSTALMENT",IF(AND(ISNUMBER(J179),J179&gt;0,NOT(OR(G179&lt;&gt;"",H179&lt;&gt;""))),"ENTER NEXT PAYMENT",IF(AND(OR(G179&lt;&gt;"",H179&lt;&gt;""),H179&lt;TODAY()),"OVERDUE ENTERED PAYMENT","")))))))))))</f>
        <v/>
      </c>
      <c r="M179" s="12">
        <f>IF(AND(COUNTA(A179:I179)&gt;0,NOT(OR(AND(ISNUMBER(C179),C179&gt;=0),AND(ISNUMBER(D179),D179&gt;=0),AND(ISNUMBER(E179),E179&gt;=0)))),1,0)</f>
        <v>0</v>
      </c>
      <c r="N179" s="11">
        <f>IF(AND(AND(ISNUMBER(J179),J179&gt;0,OR(L179="",L179="OVERDUE ENTERED PAYMENT"),AND(ISNUMBER(G179),G179&gt;=0),G179&gt;0,AND(ISNUMBER(H179),H179&gt;=1,H179&lt;=2958465,H179=IF(ISNUMBER(H179),INT(H179),0))),H179&gt;=TODAY(),H179&lt;=TODAY()+30),G179,0)</f>
        <v>0</v>
      </c>
      <c r="O179" s="11">
        <f>IF(AND(AND(ISNUMBER(J179),J179&gt;0,OR(L179="",L179="OVERDUE ENTERED PAYMENT"),AND(ISNUMBER(G179),G179&gt;=0),G179&gt;0,AND(ISNUMBER(H179),H179&gt;=1,H179&lt;=2958465,H179=IF(ISNUMBER(H179),INT(H179),0))),H179&lt;TODAY()),G179,0)</f>
        <v>0</v>
      </c>
    </row>
    <row r="180" spans="1:15" ht="28" customHeight="1">
      <c r="A180" s="6"/>
      <c r="B180" s="6"/>
      <c r="C180" s="4"/>
      <c r="D180" s="4"/>
      <c r="E180" s="4"/>
      <c r="F180" s="4"/>
      <c r="G180" s="4"/>
      <c r="H180" s="10"/>
      <c r="I180" s="6"/>
      <c r="J180" s="11">
        <f>IF(AND(ISNUMBER(E180),E180&gt;=0),E180-IF(AND(ISNUMBER(F180),F180&gt;=0),F180,0),"")</f>
        <v/>
      </c>
      <c r="K180" s="11">
        <f>IF(AND(ISNUMBER(E180),E180&gt;=0),E180,IF(AND(ISNUMBER(D180),D180&gt;=0),D180,IF(AND(ISNUMBER(C180),C180&gt;=0),C180,"")))</f>
        <v/>
      </c>
      <c r="L180" s="12">
        <f>IF(OR(AND(C180&lt;&gt;"",NOT(AND(ISNUMBER(C180),C180&gt;=0))),AND(D180&lt;&gt;"",NOT(AND(ISNUMBER(D180),D180&gt;=0))),AND(E180&lt;&gt;"",NOT(AND(ISNUMBER(E180),E180&gt;=0))),AND(F180&lt;&gt;"",NOT(AND(ISNUMBER(F180),F180&gt;=0)))),"REVIEW COST / PAID",IF(AND(F180&lt;&gt;"",NOT(AND(ISNUMBER(E180),E180&gt;=0))),"ADD AGREED COST",IF(AND(ISNUMBER(J180),J180&lt;0),"OVERPAID",IF(AND(ISNUMBER(J180),J180=0,OR(G180&lt;&gt;"",H180&lt;&gt;"")),"CLEAR PAID INSTALMENT",IF(AND(OR(G180&lt;&gt;"",H180&lt;&gt;""),B180=""),"ADD ITEM / SUPPLIER",IF(AND(OR(G180&lt;&gt;"",H180&lt;&gt;""),NOT(AND(ISNUMBER(E180),E180&gt;=0))),"ADD AGREED COST",IF(AND(OR(G180&lt;&gt;"",H180&lt;&gt;""),NOT(AND(ISNUMBER(G180),G180&gt;=0))),"ADD / CHECK NEXT AMOUNT",IF(AND(OR(G180&lt;&gt;"",H180&lt;&gt;""),NOT(AND(ISNUMBER(H180),H180&gt;=1,H180&lt;=2958465,H180=IF(ISNUMBER(H180),INT(H180),0)))),"ADD / CHECK NEXT DATE",IF(AND(OR(G180&lt;&gt;"",H180&lt;&gt;""),OR(G180&lt;=0,G180&gt;J180)),"REVIEW INSTALMENT",IF(AND(ISNUMBER(J180),J180&gt;0,NOT(OR(G180&lt;&gt;"",H180&lt;&gt;""))),"ENTER NEXT PAYMENT",IF(AND(OR(G180&lt;&gt;"",H180&lt;&gt;""),H180&lt;TODAY()),"OVERDUE ENTERED PAYMENT","")))))))))))</f>
        <v/>
      </c>
      <c r="M180" s="12">
        <f>IF(AND(COUNTA(A180:I180)&gt;0,NOT(OR(AND(ISNUMBER(C180),C180&gt;=0),AND(ISNUMBER(D180),D180&gt;=0),AND(ISNUMBER(E180),E180&gt;=0)))),1,0)</f>
        <v>0</v>
      </c>
      <c r="N180" s="11">
        <f>IF(AND(AND(ISNUMBER(J180),J180&gt;0,OR(L180="",L180="OVERDUE ENTERED PAYMENT"),AND(ISNUMBER(G180),G180&gt;=0),G180&gt;0,AND(ISNUMBER(H180),H180&gt;=1,H180&lt;=2958465,H180=IF(ISNUMBER(H180),INT(H180),0))),H180&gt;=TODAY(),H180&lt;=TODAY()+30),G180,0)</f>
        <v>0</v>
      </c>
      <c r="O180" s="11">
        <f>IF(AND(AND(ISNUMBER(J180),J180&gt;0,OR(L180="",L180="OVERDUE ENTERED PAYMENT"),AND(ISNUMBER(G180),G180&gt;=0),G180&gt;0,AND(ISNUMBER(H180),H180&gt;=1,H180&lt;=2958465,H180=IF(ISNUMBER(H180),INT(H180),0))),H180&lt;TODAY()),G180,0)</f>
        <v>0</v>
      </c>
    </row>
    <row r="181" spans="1:15" ht="28" customHeight="1">
      <c r="A181" s="6"/>
      <c r="B181" s="6"/>
      <c r="C181" s="4"/>
      <c r="D181" s="4"/>
      <c r="E181" s="4"/>
      <c r="F181" s="4"/>
      <c r="G181" s="4"/>
      <c r="H181" s="10"/>
      <c r="I181" s="6"/>
      <c r="J181" s="11">
        <f>IF(AND(ISNUMBER(E181),E181&gt;=0),E181-IF(AND(ISNUMBER(F181),F181&gt;=0),F181,0),"")</f>
        <v/>
      </c>
      <c r="K181" s="11">
        <f>IF(AND(ISNUMBER(E181),E181&gt;=0),E181,IF(AND(ISNUMBER(D181),D181&gt;=0),D181,IF(AND(ISNUMBER(C181),C181&gt;=0),C181,"")))</f>
        <v/>
      </c>
      <c r="L181" s="12">
        <f>IF(OR(AND(C181&lt;&gt;"",NOT(AND(ISNUMBER(C181),C181&gt;=0))),AND(D181&lt;&gt;"",NOT(AND(ISNUMBER(D181),D181&gt;=0))),AND(E181&lt;&gt;"",NOT(AND(ISNUMBER(E181),E181&gt;=0))),AND(F181&lt;&gt;"",NOT(AND(ISNUMBER(F181),F181&gt;=0)))),"REVIEW COST / PAID",IF(AND(F181&lt;&gt;"",NOT(AND(ISNUMBER(E181),E181&gt;=0))),"ADD AGREED COST",IF(AND(ISNUMBER(J181),J181&lt;0),"OVERPAID",IF(AND(ISNUMBER(J181),J181=0,OR(G181&lt;&gt;"",H181&lt;&gt;"")),"CLEAR PAID INSTALMENT",IF(AND(OR(G181&lt;&gt;"",H181&lt;&gt;""),B181=""),"ADD ITEM / SUPPLIER",IF(AND(OR(G181&lt;&gt;"",H181&lt;&gt;""),NOT(AND(ISNUMBER(E181),E181&gt;=0))),"ADD AGREED COST",IF(AND(OR(G181&lt;&gt;"",H181&lt;&gt;""),NOT(AND(ISNUMBER(G181),G181&gt;=0))),"ADD / CHECK NEXT AMOUNT",IF(AND(OR(G181&lt;&gt;"",H181&lt;&gt;""),NOT(AND(ISNUMBER(H181),H181&gt;=1,H181&lt;=2958465,H181=IF(ISNUMBER(H181),INT(H181),0)))),"ADD / CHECK NEXT DATE",IF(AND(OR(G181&lt;&gt;"",H181&lt;&gt;""),OR(G181&lt;=0,G181&gt;J181)),"REVIEW INSTALMENT",IF(AND(ISNUMBER(J181),J181&gt;0,NOT(OR(G181&lt;&gt;"",H181&lt;&gt;""))),"ENTER NEXT PAYMENT",IF(AND(OR(G181&lt;&gt;"",H181&lt;&gt;""),H181&lt;TODAY()),"OVERDUE ENTERED PAYMENT","")))))))))))</f>
        <v/>
      </c>
      <c r="M181" s="12">
        <f>IF(AND(COUNTA(A181:I181)&gt;0,NOT(OR(AND(ISNUMBER(C181),C181&gt;=0),AND(ISNUMBER(D181),D181&gt;=0),AND(ISNUMBER(E181),E181&gt;=0)))),1,0)</f>
        <v>0</v>
      </c>
      <c r="N181" s="11">
        <f>IF(AND(AND(ISNUMBER(J181),J181&gt;0,OR(L181="",L181="OVERDUE ENTERED PAYMENT"),AND(ISNUMBER(G181),G181&gt;=0),G181&gt;0,AND(ISNUMBER(H181),H181&gt;=1,H181&lt;=2958465,H181=IF(ISNUMBER(H181),INT(H181),0))),H181&gt;=TODAY(),H181&lt;=TODAY()+30),G181,0)</f>
        <v>0</v>
      </c>
      <c r="O181" s="11">
        <f>IF(AND(AND(ISNUMBER(J181),J181&gt;0,OR(L181="",L181="OVERDUE ENTERED PAYMENT"),AND(ISNUMBER(G181),G181&gt;=0),G181&gt;0,AND(ISNUMBER(H181),H181&gt;=1,H181&lt;=2958465,H181=IF(ISNUMBER(H181),INT(H181),0))),H181&lt;TODAY()),G181,0)</f>
        <v>0</v>
      </c>
    </row>
    <row r="182" spans="1:15" ht="28" customHeight="1">
      <c r="A182" s="6"/>
      <c r="B182" s="6"/>
      <c r="C182" s="4"/>
      <c r="D182" s="4"/>
      <c r="E182" s="4"/>
      <c r="F182" s="4"/>
      <c r="G182" s="4"/>
      <c r="H182" s="10"/>
      <c r="I182" s="6"/>
      <c r="J182" s="11">
        <f>IF(AND(ISNUMBER(E182),E182&gt;=0),E182-IF(AND(ISNUMBER(F182),F182&gt;=0),F182,0),"")</f>
        <v/>
      </c>
      <c r="K182" s="11">
        <f>IF(AND(ISNUMBER(E182),E182&gt;=0),E182,IF(AND(ISNUMBER(D182),D182&gt;=0),D182,IF(AND(ISNUMBER(C182),C182&gt;=0),C182,"")))</f>
        <v/>
      </c>
      <c r="L182" s="12">
        <f>IF(OR(AND(C182&lt;&gt;"",NOT(AND(ISNUMBER(C182),C182&gt;=0))),AND(D182&lt;&gt;"",NOT(AND(ISNUMBER(D182),D182&gt;=0))),AND(E182&lt;&gt;"",NOT(AND(ISNUMBER(E182),E182&gt;=0))),AND(F182&lt;&gt;"",NOT(AND(ISNUMBER(F182),F182&gt;=0)))),"REVIEW COST / PAID",IF(AND(F182&lt;&gt;"",NOT(AND(ISNUMBER(E182),E182&gt;=0))),"ADD AGREED COST",IF(AND(ISNUMBER(J182),J182&lt;0),"OVERPAID",IF(AND(ISNUMBER(J182),J182=0,OR(G182&lt;&gt;"",H182&lt;&gt;"")),"CLEAR PAID INSTALMENT",IF(AND(OR(G182&lt;&gt;"",H182&lt;&gt;""),B182=""),"ADD ITEM / SUPPLIER",IF(AND(OR(G182&lt;&gt;"",H182&lt;&gt;""),NOT(AND(ISNUMBER(E182),E182&gt;=0))),"ADD AGREED COST",IF(AND(OR(G182&lt;&gt;"",H182&lt;&gt;""),NOT(AND(ISNUMBER(G182),G182&gt;=0))),"ADD / CHECK NEXT AMOUNT",IF(AND(OR(G182&lt;&gt;"",H182&lt;&gt;""),NOT(AND(ISNUMBER(H182),H182&gt;=1,H182&lt;=2958465,H182=IF(ISNUMBER(H182),INT(H182),0)))),"ADD / CHECK NEXT DATE",IF(AND(OR(G182&lt;&gt;"",H182&lt;&gt;""),OR(G182&lt;=0,G182&gt;J182)),"REVIEW INSTALMENT",IF(AND(ISNUMBER(J182),J182&gt;0,NOT(OR(G182&lt;&gt;"",H182&lt;&gt;""))),"ENTER NEXT PAYMENT",IF(AND(OR(G182&lt;&gt;"",H182&lt;&gt;""),H182&lt;TODAY()),"OVERDUE ENTERED PAYMENT","")))))))))))</f>
        <v/>
      </c>
      <c r="M182" s="12">
        <f>IF(AND(COUNTA(A182:I182)&gt;0,NOT(OR(AND(ISNUMBER(C182),C182&gt;=0),AND(ISNUMBER(D182),D182&gt;=0),AND(ISNUMBER(E182),E182&gt;=0)))),1,0)</f>
        <v>0</v>
      </c>
      <c r="N182" s="11">
        <f>IF(AND(AND(ISNUMBER(J182),J182&gt;0,OR(L182="",L182="OVERDUE ENTERED PAYMENT"),AND(ISNUMBER(G182),G182&gt;=0),G182&gt;0,AND(ISNUMBER(H182),H182&gt;=1,H182&lt;=2958465,H182=IF(ISNUMBER(H182),INT(H182),0))),H182&gt;=TODAY(),H182&lt;=TODAY()+30),G182,0)</f>
        <v>0</v>
      </c>
      <c r="O182" s="11">
        <f>IF(AND(AND(ISNUMBER(J182),J182&gt;0,OR(L182="",L182="OVERDUE ENTERED PAYMENT"),AND(ISNUMBER(G182),G182&gt;=0),G182&gt;0,AND(ISNUMBER(H182),H182&gt;=1,H182&lt;=2958465,H182=IF(ISNUMBER(H182),INT(H182),0))),H182&lt;TODAY()),G182,0)</f>
        <v>0</v>
      </c>
    </row>
    <row r="183" spans="1:15" ht="28" customHeight="1">
      <c r="A183" s="6"/>
      <c r="B183" s="6"/>
      <c r="C183" s="4"/>
      <c r="D183" s="4"/>
      <c r="E183" s="4"/>
      <c r="F183" s="4"/>
      <c r="G183" s="4"/>
      <c r="H183" s="10"/>
      <c r="I183" s="6"/>
      <c r="J183" s="11">
        <f>IF(AND(ISNUMBER(E183),E183&gt;=0),E183-IF(AND(ISNUMBER(F183),F183&gt;=0),F183,0),"")</f>
        <v/>
      </c>
      <c r="K183" s="11">
        <f>IF(AND(ISNUMBER(E183),E183&gt;=0),E183,IF(AND(ISNUMBER(D183),D183&gt;=0),D183,IF(AND(ISNUMBER(C183),C183&gt;=0),C183,"")))</f>
        <v/>
      </c>
      <c r="L183" s="12">
        <f>IF(OR(AND(C183&lt;&gt;"",NOT(AND(ISNUMBER(C183),C183&gt;=0))),AND(D183&lt;&gt;"",NOT(AND(ISNUMBER(D183),D183&gt;=0))),AND(E183&lt;&gt;"",NOT(AND(ISNUMBER(E183),E183&gt;=0))),AND(F183&lt;&gt;"",NOT(AND(ISNUMBER(F183),F183&gt;=0)))),"REVIEW COST / PAID",IF(AND(F183&lt;&gt;"",NOT(AND(ISNUMBER(E183),E183&gt;=0))),"ADD AGREED COST",IF(AND(ISNUMBER(J183),J183&lt;0),"OVERPAID",IF(AND(ISNUMBER(J183),J183=0,OR(G183&lt;&gt;"",H183&lt;&gt;"")),"CLEAR PAID INSTALMENT",IF(AND(OR(G183&lt;&gt;"",H183&lt;&gt;""),B183=""),"ADD ITEM / SUPPLIER",IF(AND(OR(G183&lt;&gt;"",H183&lt;&gt;""),NOT(AND(ISNUMBER(E183),E183&gt;=0))),"ADD AGREED COST",IF(AND(OR(G183&lt;&gt;"",H183&lt;&gt;""),NOT(AND(ISNUMBER(G183),G183&gt;=0))),"ADD / CHECK NEXT AMOUNT",IF(AND(OR(G183&lt;&gt;"",H183&lt;&gt;""),NOT(AND(ISNUMBER(H183),H183&gt;=1,H183&lt;=2958465,H183=IF(ISNUMBER(H183),INT(H183),0)))),"ADD / CHECK NEXT DATE",IF(AND(OR(G183&lt;&gt;"",H183&lt;&gt;""),OR(G183&lt;=0,G183&gt;J183)),"REVIEW INSTALMENT",IF(AND(ISNUMBER(J183),J183&gt;0,NOT(OR(G183&lt;&gt;"",H183&lt;&gt;""))),"ENTER NEXT PAYMENT",IF(AND(OR(G183&lt;&gt;"",H183&lt;&gt;""),H183&lt;TODAY()),"OVERDUE ENTERED PAYMENT","")))))))))))</f>
        <v/>
      </c>
      <c r="M183" s="12">
        <f>IF(AND(COUNTA(A183:I183)&gt;0,NOT(OR(AND(ISNUMBER(C183),C183&gt;=0),AND(ISNUMBER(D183),D183&gt;=0),AND(ISNUMBER(E183),E183&gt;=0)))),1,0)</f>
        <v>0</v>
      </c>
      <c r="N183" s="11">
        <f>IF(AND(AND(ISNUMBER(J183),J183&gt;0,OR(L183="",L183="OVERDUE ENTERED PAYMENT"),AND(ISNUMBER(G183),G183&gt;=0),G183&gt;0,AND(ISNUMBER(H183),H183&gt;=1,H183&lt;=2958465,H183=IF(ISNUMBER(H183),INT(H183),0))),H183&gt;=TODAY(),H183&lt;=TODAY()+30),G183,0)</f>
        <v>0</v>
      </c>
      <c r="O183" s="11">
        <f>IF(AND(AND(ISNUMBER(J183),J183&gt;0,OR(L183="",L183="OVERDUE ENTERED PAYMENT"),AND(ISNUMBER(G183),G183&gt;=0),G183&gt;0,AND(ISNUMBER(H183),H183&gt;=1,H183&lt;=2958465,H183=IF(ISNUMBER(H183),INT(H183),0))),H183&lt;TODAY()),G183,0)</f>
        <v>0</v>
      </c>
    </row>
    <row r="184" spans="1:15" ht="28" customHeight="1">
      <c r="A184" s="6"/>
      <c r="B184" s="6"/>
      <c r="C184" s="4"/>
      <c r="D184" s="4"/>
      <c r="E184" s="4"/>
      <c r="F184" s="4"/>
      <c r="G184" s="4"/>
      <c r="H184" s="10"/>
      <c r="I184" s="6"/>
      <c r="J184" s="11">
        <f>IF(AND(ISNUMBER(E184),E184&gt;=0),E184-IF(AND(ISNUMBER(F184),F184&gt;=0),F184,0),"")</f>
        <v/>
      </c>
      <c r="K184" s="11">
        <f>IF(AND(ISNUMBER(E184),E184&gt;=0),E184,IF(AND(ISNUMBER(D184),D184&gt;=0),D184,IF(AND(ISNUMBER(C184),C184&gt;=0),C184,"")))</f>
        <v/>
      </c>
      <c r="L184" s="12">
        <f>IF(OR(AND(C184&lt;&gt;"",NOT(AND(ISNUMBER(C184),C184&gt;=0))),AND(D184&lt;&gt;"",NOT(AND(ISNUMBER(D184),D184&gt;=0))),AND(E184&lt;&gt;"",NOT(AND(ISNUMBER(E184),E184&gt;=0))),AND(F184&lt;&gt;"",NOT(AND(ISNUMBER(F184),F184&gt;=0)))),"REVIEW COST / PAID",IF(AND(F184&lt;&gt;"",NOT(AND(ISNUMBER(E184),E184&gt;=0))),"ADD AGREED COST",IF(AND(ISNUMBER(J184),J184&lt;0),"OVERPAID",IF(AND(ISNUMBER(J184),J184=0,OR(G184&lt;&gt;"",H184&lt;&gt;"")),"CLEAR PAID INSTALMENT",IF(AND(OR(G184&lt;&gt;"",H184&lt;&gt;""),B184=""),"ADD ITEM / SUPPLIER",IF(AND(OR(G184&lt;&gt;"",H184&lt;&gt;""),NOT(AND(ISNUMBER(E184),E184&gt;=0))),"ADD AGREED COST",IF(AND(OR(G184&lt;&gt;"",H184&lt;&gt;""),NOT(AND(ISNUMBER(G184),G184&gt;=0))),"ADD / CHECK NEXT AMOUNT",IF(AND(OR(G184&lt;&gt;"",H184&lt;&gt;""),NOT(AND(ISNUMBER(H184),H184&gt;=1,H184&lt;=2958465,H184=IF(ISNUMBER(H184),INT(H184),0)))),"ADD / CHECK NEXT DATE",IF(AND(OR(G184&lt;&gt;"",H184&lt;&gt;""),OR(G184&lt;=0,G184&gt;J184)),"REVIEW INSTALMENT",IF(AND(ISNUMBER(J184),J184&gt;0,NOT(OR(G184&lt;&gt;"",H184&lt;&gt;""))),"ENTER NEXT PAYMENT",IF(AND(OR(G184&lt;&gt;"",H184&lt;&gt;""),H184&lt;TODAY()),"OVERDUE ENTERED PAYMENT","")))))))))))</f>
        <v/>
      </c>
      <c r="M184" s="12">
        <f>IF(AND(COUNTA(A184:I184)&gt;0,NOT(OR(AND(ISNUMBER(C184),C184&gt;=0),AND(ISNUMBER(D184),D184&gt;=0),AND(ISNUMBER(E184),E184&gt;=0)))),1,0)</f>
        <v>0</v>
      </c>
      <c r="N184" s="11">
        <f>IF(AND(AND(ISNUMBER(J184),J184&gt;0,OR(L184="",L184="OVERDUE ENTERED PAYMENT"),AND(ISNUMBER(G184),G184&gt;=0),G184&gt;0,AND(ISNUMBER(H184),H184&gt;=1,H184&lt;=2958465,H184=IF(ISNUMBER(H184),INT(H184),0))),H184&gt;=TODAY(),H184&lt;=TODAY()+30),G184,0)</f>
        <v>0</v>
      </c>
      <c r="O184" s="11">
        <f>IF(AND(AND(ISNUMBER(J184),J184&gt;0,OR(L184="",L184="OVERDUE ENTERED PAYMENT"),AND(ISNUMBER(G184),G184&gt;=0),G184&gt;0,AND(ISNUMBER(H184),H184&gt;=1,H184&lt;=2958465,H184=IF(ISNUMBER(H184),INT(H184),0))),H184&lt;TODAY()),G184,0)</f>
        <v>0</v>
      </c>
    </row>
    <row r="185" spans="1:15" ht="28" customHeight="1">
      <c r="A185" s="6"/>
      <c r="B185" s="6"/>
      <c r="C185" s="4"/>
      <c r="D185" s="4"/>
      <c r="E185" s="4"/>
      <c r="F185" s="4"/>
      <c r="G185" s="4"/>
      <c r="H185" s="10"/>
      <c r="I185" s="6"/>
      <c r="J185" s="11">
        <f>IF(AND(ISNUMBER(E185),E185&gt;=0),E185-IF(AND(ISNUMBER(F185),F185&gt;=0),F185,0),"")</f>
        <v/>
      </c>
      <c r="K185" s="11">
        <f>IF(AND(ISNUMBER(E185),E185&gt;=0),E185,IF(AND(ISNUMBER(D185),D185&gt;=0),D185,IF(AND(ISNUMBER(C185),C185&gt;=0),C185,"")))</f>
        <v/>
      </c>
      <c r="L185" s="12">
        <f>IF(OR(AND(C185&lt;&gt;"",NOT(AND(ISNUMBER(C185),C185&gt;=0))),AND(D185&lt;&gt;"",NOT(AND(ISNUMBER(D185),D185&gt;=0))),AND(E185&lt;&gt;"",NOT(AND(ISNUMBER(E185),E185&gt;=0))),AND(F185&lt;&gt;"",NOT(AND(ISNUMBER(F185),F185&gt;=0)))),"REVIEW COST / PAID",IF(AND(F185&lt;&gt;"",NOT(AND(ISNUMBER(E185),E185&gt;=0))),"ADD AGREED COST",IF(AND(ISNUMBER(J185),J185&lt;0),"OVERPAID",IF(AND(ISNUMBER(J185),J185=0,OR(G185&lt;&gt;"",H185&lt;&gt;"")),"CLEAR PAID INSTALMENT",IF(AND(OR(G185&lt;&gt;"",H185&lt;&gt;""),B185=""),"ADD ITEM / SUPPLIER",IF(AND(OR(G185&lt;&gt;"",H185&lt;&gt;""),NOT(AND(ISNUMBER(E185),E185&gt;=0))),"ADD AGREED COST",IF(AND(OR(G185&lt;&gt;"",H185&lt;&gt;""),NOT(AND(ISNUMBER(G185),G185&gt;=0))),"ADD / CHECK NEXT AMOUNT",IF(AND(OR(G185&lt;&gt;"",H185&lt;&gt;""),NOT(AND(ISNUMBER(H185),H185&gt;=1,H185&lt;=2958465,H185=IF(ISNUMBER(H185),INT(H185),0)))),"ADD / CHECK NEXT DATE",IF(AND(OR(G185&lt;&gt;"",H185&lt;&gt;""),OR(G185&lt;=0,G185&gt;J185)),"REVIEW INSTALMENT",IF(AND(ISNUMBER(J185),J185&gt;0,NOT(OR(G185&lt;&gt;"",H185&lt;&gt;""))),"ENTER NEXT PAYMENT",IF(AND(OR(G185&lt;&gt;"",H185&lt;&gt;""),H185&lt;TODAY()),"OVERDUE ENTERED PAYMENT","")))))))))))</f>
        <v/>
      </c>
      <c r="M185" s="12">
        <f>IF(AND(COUNTA(A185:I185)&gt;0,NOT(OR(AND(ISNUMBER(C185),C185&gt;=0),AND(ISNUMBER(D185),D185&gt;=0),AND(ISNUMBER(E185),E185&gt;=0)))),1,0)</f>
        <v>0</v>
      </c>
      <c r="N185" s="11">
        <f>IF(AND(AND(ISNUMBER(J185),J185&gt;0,OR(L185="",L185="OVERDUE ENTERED PAYMENT"),AND(ISNUMBER(G185),G185&gt;=0),G185&gt;0,AND(ISNUMBER(H185),H185&gt;=1,H185&lt;=2958465,H185=IF(ISNUMBER(H185),INT(H185),0))),H185&gt;=TODAY(),H185&lt;=TODAY()+30),G185,0)</f>
        <v>0</v>
      </c>
      <c r="O185" s="11">
        <f>IF(AND(AND(ISNUMBER(J185),J185&gt;0,OR(L185="",L185="OVERDUE ENTERED PAYMENT"),AND(ISNUMBER(G185),G185&gt;=0),G185&gt;0,AND(ISNUMBER(H185),H185&gt;=1,H185&lt;=2958465,H185=IF(ISNUMBER(H185),INT(H185),0))),H185&lt;TODAY()),G185,0)</f>
        <v>0</v>
      </c>
    </row>
    <row r="186" spans="1:15" ht="28" customHeight="1">
      <c r="A186" s="6"/>
      <c r="B186" s="6"/>
      <c r="C186" s="4"/>
      <c r="D186" s="4"/>
      <c r="E186" s="4"/>
      <c r="F186" s="4"/>
      <c r="G186" s="4"/>
      <c r="H186" s="10"/>
      <c r="I186" s="6"/>
      <c r="J186" s="11">
        <f>IF(AND(ISNUMBER(E186),E186&gt;=0),E186-IF(AND(ISNUMBER(F186),F186&gt;=0),F186,0),"")</f>
        <v/>
      </c>
      <c r="K186" s="11">
        <f>IF(AND(ISNUMBER(E186),E186&gt;=0),E186,IF(AND(ISNUMBER(D186),D186&gt;=0),D186,IF(AND(ISNUMBER(C186),C186&gt;=0),C186,"")))</f>
        <v/>
      </c>
      <c r="L186" s="12">
        <f>IF(OR(AND(C186&lt;&gt;"",NOT(AND(ISNUMBER(C186),C186&gt;=0))),AND(D186&lt;&gt;"",NOT(AND(ISNUMBER(D186),D186&gt;=0))),AND(E186&lt;&gt;"",NOT(AND(ISNUMBER(E186),E186&gt;=0))),AND(F186&lt;&gt;"",NOT(AND(ISNUMBER(F186),F186&gt;=0)))),"REVIEW COST / PAID",IF(AND(F186&lt;&gt;"",NOT(AND(ISNUMBER(E186),E186&gt;=0))),"ADD AGREED COST",IF(AND(ISNUMBER(J186),J186&lt;0),"OVERPAID",IF(AND(ISNUMBER(J186),J186=0,OR(G186&lt;&gt;"",H186&lt;&gt;"")),"CLEAR PAID INSTALMENT",IF(AND(OR(G186&lt;&gt;"",H186&lt;&gt;""),B186=""),"ADD ITEM / SUPPLIER",IF(AND(OR(G186&lt;&gt;"",H186&lt;&gt;""),NOT(AND(ISNUMBER(E186),E186&gt;=0))),"ADD AGREED COST",IF(AND(OR(G186&lt;&gt;"",H186&lt;&gt;""),NOT(AND(ISNUMBER(G186),G186&gt;=0))),"ADD / CHECK NEXT AMOUNT",IF(AND(OR(G186&lt;&gt;"",H186&lt;&gt;""),NOT(AND(ISNUMBER(H186),H186&gt;=1,H186&lt;=2958465,H186=IF(ISNUMBER(H186),INT(H186),0)))),"ADD / CHECK NEXT DATE",IF(AND(OR(G186&lt;&gt;"",H186&lt;&gt;""),OR(G186&lt;=0,G186&gt;J186)),"REVIEW INSTALMENT",IF(AND(ISNUMBER(J186),J186&gt;0,NOT(OR(G186&lt;&gt;"",H186&lt;&gt;""))),"ENTER NEXT PAYMENT",IF(AND(OR(G186&lt;&gt;"",H186&lt;&gt;""),H186&lt;TODAY()),"OVERDUE ENTERED PAYMENT","")))))))))))</f>
        <v/>
      </c>
      <c r="M186" s="12">
        <f>IF(AND(COUNTA(A186:I186)&gt;0,NOT(OR(AND(ISNUMBER(C186),C186&gt;=0),AND(ISNUMBER(D186),D186&gt;=0),AND(ISNUMBER(E186),E186&gt;=0)))),1,0)</f>
        <v>0</v>
      </c>
      <c r="N186" s="11">
        <f>IF(AND(AND(ISNUMBER(J186),J186&gt;0,OR(L186="",L186="OVERDUE ENTERED PAYMENT"),AND(ISNUMBER(G186),G186&gt;=0),G186&gt;0,AND(ISNUMBER(H186),H186&gt;=1,H186&lt;=2958465,H186=IF(ISNUMBER(H186),INT(H186),0))),H186&gt;=TODAY(),H186&lt;=TODAY()+30),G186,0)</f>
        <v>0</v>
      </c>
      <c r="O186" s="11">
        <f>IF(AND(AND(ISNUMBER(J186),J186&gt;0,OR(L186="",L186="OVERDUE ENTERED PAYMENT"),AND(ISNUMBER(G186),G186&gt;=0),G186&gt;0,AND(ISNUMBER(H186),H186&gt;=1,H186&lt;=2958465,H186=IF(ISNUMBER(H186),INT(H186),0))),H186&lt;TODAY()),G186,0)</f>
        <v>0</v>
      </c>
    </row>
    <row r="187" spans="1:15" ht="28" customHeight="1">
      <c r="A187" s="6"/>
      <c r="B187" s="6"/>
      <c r="C187" s="4"/>
      <c r="D187" s="4"/>
      <c r="E187" s="4"/>
      <c r="F187" s="4"/>
      <c r="G187" s="4"/>
      <c r="H187" s="10"/>
      <c r="I187" s="6"/>
      <c r="J187" s="11">
        <f>IF(AND(ISNUMBER(E187),E187&gt;=0),E187-IF(AND(ISNUMBER(F187),F187&gt;=0),F187,0),"")</f>
        <v/>
      </c>
      <c r="K187" s="11">
        <f>IF(AND(ISNUMBER(E187),E187&gt;=0),E187,IF(AND(ISNUMBER(D187),D187&gt;=0),D187,IF(AND(ISNUMBER(C187),C187&gt;=0),C187,"")))</f>
        <v/>
      </c>
      <c r="L187" s="12">
        <f>IF(OR(AND(C187&lt;&gt;"",NOT(AND(ISNUMBER(C187),C187&gt;=0))),AND(D187&lt;&gt;"",NOT(AND(ISNUMBER(D187),D187&gt;=0))),AND(E187&lt;&gt;"",NOT(AND(ISNUMBER(E187),E187&gt;=0))),AND(F187&lt;&gt;"",NOT(AND(ISNUMBER(F187),F187&gt;=0)))),"REVIEW COST / PAID",IF(AND(F187&lt;&gt;"",NOT(AND(ISNUMBER(E187),E187&gt;=0))),"ADD AGREED COST",IF(AND(ISNUMBER(J187),J187&lt;0),"OVERPAID",IF(AND(ISNUMBER(J187),J187=0,OR(G187&lt;&gt;"",H187&lt;&gt;"")),"CLEAR PAID INSTALMENT",IF(AND(OR(G187&lt;&gt;"",H187&lt;&gt;""),B187=""),"ADD ITEM / SUPPLIER",IF(AND(OR(G187&lt;&gt;"",H187&lt;&gt;""),NOT(AND(ISNUMBER(E187),E187&gt;=0))),"ADD AGREED COST",IF(AND(OR(G187&lt;&gt;"",H187&lt;&gt;""),NOT(AND(ISNUMBER(G187),G187&gt;=0))),"ADD / CHECK NEXT AMOUNT",IF(AND(OR(G187&lt;&gt;"",H187&lt;&gt;""),NOT(AND(ISNUMBER(H187),H187&gt;=1,H187&lt;=2958465,H187=IF(ISNUMBER(H187),INT(H187),0)))),"ADD / CHECK NEXT DATE",IF(AND(OR(G187&lt;&gt;"",H187&lt;&gt;""),OR(G187&lt;=0,G187&gt;J187)),"REVIEW INSTALMENT",IF(AND(ISNUMBER(J187),J187&gt;0,NOT(OR(G187&lt;&gt;"",H187&lt;&gt;""))),"ENTER NEXT PAYMENT",IF(AND(OR(G187&lt;&gt;"",H187&lt;&gt;""),H187&lt;TODAY()),"OVERDUE ENTERED PAYMENT","")))))))))))</f>
        <v/>
      </c>
      <c r="M187" s="12">
        <f>IF(AND(COUNTA(A187:I187)&gt;0,NOT(OR(AND(ISNUMBER(C187),C187&gt;=0),AND(ISNUMBER(D187),D187&gt;=0),AND(ISNUMBER(E187),E187&gt;=0)))),1,0)</f>
        <v>0</v>
      </c>
      <c r="N187" s="11">
        <f>IF(AND(AND(ISNUMBER(J187),J187&gt;0,OR(L187="",L187="OVERDUE ENTERED PAYMENT"),AND(ISNUMBER(G187),G187&gt;=0),G187&gt;0,AND(ISNUMBER(H187),H187&gt;=1,H187&lt;=2958465,H187=IF(ISNUMBER(H187),INT(H187),0))),H187&gt;=TODAY(),H187&lt;=TODAY()+30),G187,0)</f>
        <v>0</v>
      </c>
      <c r="O187" s="11">
        <f>IF(AND(AND(ISNUMBER(J187),J187&gt;0,OR(L187="",L187="OVERDUE ENTERED PAYMENT"),AND(ISNUMBER(G187),G187&gt;=0),G187&gt;0,AND(ISNUMBER(H187),H187&gt;=1,H187&lt;=2958465,H187=IF(ISNUMBER(H187),INT(H187),0))),H187&lt;TODAY()),G187,0)</f>
        <v>0</v>
      </c>
    </row>
    <row r="188" spans="1:15" ht="28" customHeight="1">
      <c r="A188" s="6"/>
      <c r="B188" s="6"/>
      <c r="C188" s="4"/>
      <c r="D188" s="4"/>
      <c r="E188" s="4"/>
      <c r="F188" s="4"/>
      <c r="G188" s="4"/>
      <c r="H188" s="10"/>
      <c r="I188" s="6"/>
      <c r="J188" s="11">
        <f>IF(AND(ISNUMBER(E188),E188&gt;=0),E188-IF(AND(ISNUMBER(F188),F188&gt;=0),F188,0),"")</f>
        <v/>
      </c>
      <c r="K188" s="11">
        <f>IF(AND(ISNUMBER(E188),E188&gt;=0),E188,IF(AND(ISNUMBER(D188),D188&gt;=0),D188,IF(AND(ISNUMBER(C188),C188&gt;=0),C188,"")))</f>
        <v/>
      </c>
      <c r="L188" s="12">
        <f>IF(OR(AND(C188&lt;&gt;"",NOT(AND(ISNUMBER(C188),C188&gt;=0))),AND(D188&lt;&gt;"",NOT(AND(ISNUMBER(D188),D188&gt;=0))),AND(E188&lt;&gt;"",NOT(AND(ISNUMBER(E188),E188&gt;=0))),AND(F188&lt;&gt;"",NOT(AND(ISNUMBER(F188),F188&gt;=0)))),"REVIEW COST / PAID",IF(AND(F188&lt;&gt;"",NOT(AND(ISNUMBER(E188),E188&gt;=0))),"ADD AGREED COST",IF(AND(ISNUMBER(J188),J188&lt;0),"OVERPAID",IF(AND(ISNUMBER(J188),J188=0,OR(G188&lt;&gt;"",H188&lt;&gt;"")),"CLEAR PAID INSTALMENT",IF(AND(OR(G188&lt;&gt;"",H188&lt;&gt;""),B188=""),"ADD ITEM / SUPPLIER",IF(AND(OR(G188&lt;&gt;"",H188&lt;&gt;""),NOT(AND(ISNUMBER(E188),E188&gt;=0))),"ADD AGREED COST",IF(AND(OR(G188&lt;&gt;"",H188&lt;&gt;""),NOT(AND(ISNUMBER(G188),G188&gt;=0))),"ADD / CHECK NEXT AMOUNT",IF(AND(OR(G188&lt;&gt;"",H188&lt;&gt;""),NOT(AND(ISNUMBER(H188),H188&gt;=1,H188&lt;=2958465,H188=IF(ISNUMBER(H188),INT(H188),0)))),"ADD / CHECK NEXT DATE",IF(AND(OR(G188&lt;&gt;"",H188&lt;&gt;""),OR(G188&lt;=0,G188&gt;J188)),"REVIEW INSTALMENT",IF(AND(ISNUMBER(J188),J188&gt;0,NOT(OR(G188&lt;&gt;"",H188&lt;&gt;""))),"ENTER NEXT PAYMENT",IF(AND(OR(G188&lt;&gt;"",H188&lt;&gt;""),H188&lt;TODAY()),"OVERDUE ENTERED PAYMENT","")))))))))))</f>
        <v/>
      </c>
      <c r="M188" s="12">
        <f>IF(AND(COUNTA(A188:I188)&gt;0,NOT(OR(AND(ISNUMBER(C188),C188&gt;=0),AND(ISNUMBER(D188),D188&gt;=0),AND(ISNUMBER(E188),E188&gt;=0)))),1,0)</f>
        <v>0</v>
      </c>
      <c r="N188" s="11">
        <f>IF(AND(AND(ISNUMBER(J188),J188&gt;0,OR(L188="",L188="OVERDUE ENTERED PAYMENT"),AND(ISNUMBER(G188),G188&gt;=0),G188&gt;0,AND(ISNUMBER(H188),H188&gt;=1,H188&lt;=2958465,H188=IF(ISNUMBER(H188),INT(H188),0))),H188&gt;=TODAY(),H188&lt;=TODAY()+30),G188,0)</f>
        <v>0</v>
      </c>
      <c r="O188" s="11">
        <f>IF(AND(AND(ISNUMBER(J188),J188&gt;0,OR(L188="",L188="OVERDUE ENTERED PAYMENT"),AND(ISNUMBER(G188),G188&gt;=0),G188&gt;0,AND(ISNUMBER(H188),H188&gt;=1,H188&lt;=2958465,H188=IF(ISNUMBER(H188),INT(H188),0))),H188&lt;TODAY()),G188,0)</f>
        <v>0</v>
      </c>
    </row>
    <row r="189" spans="1:15" ht="28" customHeight="1">
      <c r="A189" s="6"/>
      <c r="B189" s="6"/>
      <c r="C189" s="4"/>
      <c r="D189" s="4"/>
      <c r="E189" s="4"/>
      <c r="F189" s="4"/>
      <c r="G189" s="4"/>
      <c r="H189" s="10"/>
      <c r="I189" s="6"/>
      <c r="J189" s="11">
        <f>IF(AND(ISNUMBER(E189),E189&gt;=0),E189-IF(AND(ISNUMBER(F189),F189&gt;=0),F189,0),"")</f>
        <v/>
      </c>
      <c r="K189" s="11">
        <f>IF(AND(ISNUMBER(E189),E189&gt;=0),E189,IF(AND(ISNUMBER(D189),D189&gt;=0),D189,IF(AND(ISNUMBER(C189),C189&gt;=0),C189,"")))</f>
        <v/>
      </c>
      <c r="L189" s="12">
        <f>IF(OR(AND(C189&lt;&gt;"",NOT(AND(ISNUMBER(C189),C189&gt;=0))),AND(D189&lt;&gt;"",NOT(AND(ISNUMBER(D189),D189&gt;=0))),AND(E189&lt;&gt;"",NOT(AND(ISNUMBER(E189),E189&gt;=0))),AND(F189&lt;&gt;"",NOT(AND(ISNUMBER(F189),F189&gt;=0)))),"REVIEW COST / PAID",IF(AND(F189&lt;&gt;"",NOT(AND(ISNUMBER(E189),E189&gt;=0))),"ADD AGREED COST",IF(AND(ISNUMBER(J189),J189&lt;0),"OVERPAID",IF(AND(ISNUMBER(J189),J189=0,OR(G189&lt;&gt;"",H189&lt;&gt;"")),"CLEAR PAID INSTALMENT",IF(AND(OR(G189&lt;&gt;"",H189&lt;&gt;""),B189=""),"ADD ITEM / SUPPLIER",IF(AND(OR(G189&lt;&gt;"",H189&lt;&gt;""),NOT(AND(ISNUMBER(E189),E189&gt;=0))),"ADD AGREED COST",IF(AND(OR(G189&lt;&gt;"",H189&lt;&gt;""),NOT(AND(ISNUMBER(G189),G189&gt;=0))),"ADD / CHECK NEXT AMOUNT",IF(AND(OR(G189&lt;&gt;"",H189&lt;&gt;""),NOT(AND(ISNUMBER(H189),H189&gt;=1,H189&lt;=2958465,H189=IF(ISNUMBER(H189),INT(H189),0)))),"ADD / CHECK NEXT DATE",IF(AND(OR(G189&lt;&gt;"",H189&lt;&gt;""),OR(G189&lt;=0,G189&gt;J189)),"REVIEW INSTALMENT",IF(AND(ISNUMBER(J189),J189&gt;0,NOT(OR(G189&lt;&gt;"",H189&lt;&gt;""))),"ENTER NEXT PAYMENT",IF(AND(OR(G189&lt;&gt;"",H189&lt;&gt;""),H189&lt;TODAY()),"OVERDUE ENTERED PAYMENT","")))))))))))</f>
        <v/>
      </c>
      <c r="M189" s="12">
        <f>IF(AND(COUNTA(A189:I189)&gt;0,NOT(OR(AND(ISNUMBER(C189),C189&gt;=0),AND(ISNUMBER(D189),D189&gt;=0),AND(ISNUMBER(E189),E189&gt;=0)))),1,0)</f>
        <v>0</v>
      </c>
      <c r="N189" s="11">
        <f>IF(AND(AND(ISNUMBER(J189),J189&gt;0,OR(L189="",L189="OVERDUE ENTERED PAYMENT"),AND(ISNUMBER(G189),G189&gt;=0),G189&gt;0,AND(ISNUMBER(H189),H189&gt;=1,H189&lt;=2958465,H189=IF(ISNUMBER(H189),INT(H189),0))),H189&gt;=TODAY(),H189&lt;=TODAY()+30),G189,0)</f>
        <v>0</v>
      </c>
      <c r="O189" s="11">
        <f>IF(AND(AND(ISNUMBER(J189),J189&gt;0,OR(L189="",L189="OVERDUE ENTERED PAYMENT"),AND(ISNUMBER(G189),G189&gt;=0),G189&gt;0,AND(ISNUMBER(H189),H189&gt;=1,H189&lt;=2958465,H189=IF(ISNUMBER(H189),INT(H189),0))),H189&lt;TODAY()),G189,0)</f>
        <v>0</v>
      </c>
    </row>
    <row r="190" spans="1:15" ht="28" customHeight="1">
      <c r="A190" s="6"/>
      <c r="B190" s="6"/>
      <c r="C190" s="4"/>
      <c r="D190" s="4"/>
      <c r="E190" s="4"/>
      <c r="F190" s="4"/>
      <c r="G190" s="4"/>
      <c r="H190" s="10"/>
      <c r="I190" s="6"/>
      <c r="J190" s="11">
        <f>IF(AND(ISNUMBER(E190),E190&gt;=0),E190-IF(AND(ISNUMBER(F190),F190&gt;=0),F190,0),"")</f>
        <v/>
      </c>
      <c r="K190" s="11">
        <f>IF(AND(ISNUMBER(E190),E190&gt;=0),E190,IF(AND(ISNUMBER(D190),D190&gt;=0),D190,IF(AND(ISNUMBER(C190),C190&gt;=0),C190,"")))</f>
        <v/>
      </c>
      <c r="L190" s="12">
        <f>IF(OR(AND(C190&lt;&gt;"",NOT(AND(ISNUMBER(C190),C190&gt;=0))),AND(D190&lt;&gt;"",NOT(AND(ISNUMBER(D190),D190&gt;=0))),AND(E190&lt;&gt;"",NOT(AND(ISNUMBER(E190),E190&gt;=0))),AND(F190&lt;&gt;"",NOT(AND(ISNUMBER(F190),F190&gt;=0)))),"REVIEW COST / PAID",IF(AND(F190&lt;&gt;"",NOT(AND(ISNUMBER(E190),E190&gt;=0))),"ADD AGREED COST",IF(AND(ISNUMBER(J190),J190&lt;0),"OVERPAID",IF(AND(ISNUMBER(J190),J190=0,OR(G190&lt;&gt;"",H190&lt;&gt;"")),"CLEAR PAID INSTALMENT",IF(AND(OR(G190&lt;&gt;"",H190&lt;&gt;""),B190=""),"ADD ITEM / SUPPLIER",IF(AND(OR(G190&lt;&gt;"",H190&lt;&gt;""),NOT(AND(ISNUMBER(E190),E190&gt;=0))),"ADD AGREED COST",IF(AND(OR(G190&lt;&gt;"",H190&lt;&gt;""),NOT(AND(ISNUMBER(G190),G190&gt;=0))),"ADD / CHECK NEXT AMOUNT",IF(AND(OR(G190&lt;&gt;"",H190&lt;&gt;""),NOT(AND(ISNUMBER(H190),H190&gt;=1,H190&lt;=2958465,H190=IF(ISNUMBER(H190),INT(H190),0)))),"ADD / CHECK NEXT DATE",IF(AND(OR(G190&lt;&gt;"",H190&lt;&gt;""),OR(G190&lt;=0,G190&gt;J190)),"REVIEW INSTALMENT",IF(AND(ISNUMBER(J190),J190&gt;0,NOT(OR(G190&lt;&gt;"",H190&lt;&gt;""))),"ENTER NEXT PAYMENT",IF(AND(OR(G190&lt;&gt;"",H190&lt;&gt;""),H190&lt;TODAY()),"OVERDUE ENTERED PAYMENT","")))))))))))</f>
        <v/>
      </c>
      <c r="M190" s="12">
        <f>IF(AND(COUNTA(A190:I190)&gt;0,NOT(OR(AND(ISNUMBER(C190),C190&gt;=0),AND(ISNUMBER(D190),D190&gt;=0),AND(ISNUMBER(E190),E190&gt;=0)))),1,0)</f>
        <v>0</v>
      </c>
      <c r="N190" s="11">
        <f>IF(AND(AND(ISNUMBER(J190),J190&gt;0,OR(L190="",L190="OVERDUE ENTERED PAYMENT"),AND(ISNUMBER(G190),G190&gt;=0),G190&gt;0,AND(ISNUMBER(H190),H190&gt;=1,H190&lt;=2958465,H190=IF(ISNUMBER(H190),INT(H190),0))),H190&gt;=TODAY(),H190&lt;=TODAY()+30),G190,0)</f>
        <v>0</v>
      </c>
      <c r="O190" s="11">
        <f>IF(AND(AND(ISNUMBER(J190),J190&gt;0,OR(L190="",L190="OVERDUE ENTERED PAYMENT"),AND(ISNUMBER(G190),G190&gt;=0),G190&gt;0,AND(ISNUMBER(H190),H190&gt;=1,H190&lt;=2958465,H190=IF(ISNUMBER(H190),INT(H190),0))),H190&lt;TODAY()),G190,0)</f>
        <v>0</v>
      </c>
    </row>
    <row r="191" spans="1:15" ht="28" customHeight="1">
      <c r="A191" s="6"/>
      <c r="B191" s="6"/>
      <c r="C191" s="4"/>
      <c r="D191" s="4"/>
      <c r="E191" s="4"/>
      <c r="F191" s="4"/>
      <c r="G191" s="4"/>
      <c r="H191" s="10"/>
      <c r="I191" s="6"/>
      <c r="J191" s="11">
        <f>IF(AND(ISNUMBER(E191),E191&gt;=0),E191-IF(AND(ISNUMBER(F191),F191&gt;=0),F191,0),"")</f>
        <v/>
      </c>
      <c r="K191" s="11">
        <f>IF(AND(ISNUMBER(E191),E191&gt;=0),E191,IF(AND(ISNUMBER(D191),D191&gt;=0),D191,IF(AND(ISNUMBER(C191),C191&gt;=0),C191,"")))</f>
        <v/>
      </c>
      <c r="L191" s="12">
        <f>IF(OR(AND(C191&lt;&gt;"",NOT(AND(ISNUMBER(C191),C191&gt;=0))),AND(D191&lt;&gt;"",NOT(AND(ISNUMBER(D191),D191&gt;=0))),AND(E191&lt;&gt;"",NOT(AND(ISNUMBER(E191),E191&gt;=0))),AND(F191&lt;&gt;"",NOT(AND(ISNUMBER(F191),F191&gt;=0)))),"REVIEW COST / PAID",IF(AND(F191&lt;&gt;"",NOT(AND(ISNUMBER(E191),E191&gt;=0))),"ADD AGREED COST",IF(AND(ISNUMBER(J191),J191&lt;0),"OVERPAID",IF(AND(ISNUMBER(J191),J191=0,OR(G191&lt;&gt;"",H191&lt;&gt;"")),"CLEAR PAID INSTALMENT",IF(AND(OR(G191&lt;&gt;"",H191&lt;&gt;""),B191=""),"ADD ITEM / SUPPLIER",IF(AND(OR(G191&lt;&gt;"",H191&lt;&gt;""),NOT(AND(ISNUMBER(E191),E191&gt;=0))),"ADD AGREED COST",IF(AND(OR(G191&lt;&gt;"",H191&lt;&gt;""),NOT(AND(ISNUMBER(G191),G191&gt;=0))),"ADD / CHECK NEXT AMOUNT",IF(AND(OR(G191&lt;&gt;"",H191&lt;&gt;""),NOT(AND(ISNUMBER(H191),H191&gt;=1,H191&lt;=2958465,H191=IF(ISNUMBER(H191),INT(H191),0)))),"ADD / CHECK NEXT DATE",IF(AND(OR(G191&lt;&gt;"",H191&lt;&gt;""),OR(G191&lt;=0,G191&gt;J191)),"REVIEW INSTALMENT",IF(AND(ISNUMBER(J191),J191&gt;0,NOT(OR(G191&lt;&gt;"",H191&lt;&gt;""))),"ENTER NEXT PAYMENT",IF(AND(OR(G191&lt;&gt;"",H191&lt;&gt;""),H191&lt;TODAY()),"OVERDUE ENTERED PAYMENT","")))))))))))</f>
        <v/>
      </c>
      <c r="M191" s="12">
        <f>IF(AND(COUNTA(A191:I191)&gt;0,NOT(OR(AND(ISNUMBER(C191),C191&gt;=0),AND(ISNUMBER(D191),D191&gt;=0),AND(ISNUMBER(E191),E191&gt;=0)))),1,0)</f>
        <v>0</v>
      </c>
      <c r="N191" s="11">
        <f>IF(AND(AND(ISNUMBER(J191),J191&gt;0,OR(L191="",L191="OVERDUE ENTERED PAYMENT"),AND(ISNUMBER(G191),G191&gt;=0),G191&gt;0,AND(ISNUMBER(H191),H191&gt;=1,H191&lt;=2958465,H191=IF(ISNUMBER(H191),INT(H191),0))),H191&gt;=TODAY(),H191&lt;=TODAY()+30),G191,0)</f>
        <v>0</v>
      </c>
      <c r="O191" s="11">
        <f>IF(AND(AND(ISNUMBER(J191),J191&gt;0,OR(L191="",L191="OVERDUE ENTERED PAYMENT"),AND(ISNUMBER(G191),G191&gt;=0),G191&gt;0,AND(ISNUMBER(H191),H191&gt;=1,H191&lt;=2958465,H191=IF(ISNUMBER(H191),INT(H191),0))),H191&lt;TODAY()),G191,0)</f>
        <v>0</v>
      </c>
    </row>
    <row r="192" spans="1:15" ht="28" customHeight="1">
      <c r="A192" s="6"/>
      <c r="B192" s="6"/>
      <c r="C192" s="4"/>
      <c r="D192" s="4"/>
      <c r="E192" s="4"/>
      <c r="F192" s="4"/>
      <c r="G192" s="4"/>
      <c r="H192" s="10"/>
      <c r="I192" s="6"/>
      <c r="J192" s="11">
        <f>IF(AND(ISNUMBER(E192),E192&gt;=0),E192-IF(AND(ISNUMBER(F192),F192&gt;=0),F192,0),"")</f>
        <v/>
      </c>
      <c r="K192" s="11">
        <f>IF(AND(ISNUMBER(E192),E192&gt;=0),E192,IF(AND(ISNUMBER(D192),D192&gt;=0),D192,IF(AND(ISNUMBER(C192),C192&gt;=0),C192,"")))</f>
        <v/>
      </c>
      <c r="L192" s="12">
        <f>IF(OR(AND(C192&lt;&gt;"",NOT(AND(ISNUMBER(C192),C192&gt;=0))),AND(D192&lt;&gt;"",NOT(AND(ISNUMBER(D192),D192&gt;=0))),AND(E192&lt;&gt;"",NOT(AND(ISNUMBER(E192),E192&gt;=0))),AND(F192&lt;&gt;"",NOT(AND(ISNUMBER(F192),F192&gt;=0)))),"REVIEW COST / PAID",IF(AND(F192&lt;&gt;"",NOT(AND(ISNUMBER(E192),E192&gt;=0))),"ADD AGREED COST",IF(AND(ISNUMBER(J192),J192&lt;0),"OVERPAID",IF(AND(ISNUMBER(J192),J192=0,OR(G192&lt;&gt;"",H192&lt;&gt;"")),"CLEAR PAID INSTALMENT",IF(AND(OR(G192&lt;&gt;"",H192&lt;&gt;""),B192=""),"ADD ITEM / SUPPLIER",IF(AND(OR(G192&lt;&gt;"",H192&lt;&gt;""),NOT(AND(ISNUMBER(E192),E192&gt;=0))),"ADD AGREED COST",IF(AND(OR(G192&lt;&gt;"",H192&lt;&gt;""),NOT(AND(ISNUMBER(G192),G192&gt;=0))),"ADD / CHECK NEXT AMOUNT",IF(AND(OR(G192&lt;&gt;"",H192&lt;&gt;""),NOT(AND(ISNUMBER(H192),H192&gt;=1,H192&lt;=2958465,H192=IF(ISNUMBER(H192),INT(H192),0)))),"ADD / CHECK NEXT DATE",IF(AND(OR(G192&lt;&gt;"",H192&lt;&gt;""),OR(G192&lt;=0,G192&gt;J192)),"REVIEW INSTALMENT",IF(AND(ISNUMBER(J192),J192&gt;0,NOT(OR(G192&lt;&gt;"",H192&lt;&gt;""))),"ENTER NEXT PAYMENT",IF(AND(OR(G192&lt;&gt;"",H192&lt;&gt;""),H192&lt;TODAY()),"OVERDUE ENTERED PAYMENT","")))))))))))</f>
        <v/>
      </c>
      <c r="M192" s="12">
        <f>IF(AND(COUNTA(A192:I192)&gt;0,NOT(OR(AND(ISNUMBER(C192),C192&gt;=0),AND(ISNUMBER(D192),D192&gt;=0),AND(ISNUMBER(E192),E192&gt;=0)))),1,0)</f>
        <v>0</v>
      </c>
      <c r="N192" s="11">
        <f>IF(AND(AND(ISNUMBER(J192),J192&gt;0,OR(L192="",L192="OVERDUE ENTERED PAYMENT"),AND(ISNUMBER(G192),G192&gt;=0),G192&gt;0,AND(ISNUMBER(H192),H192&gt;=1,H192&lt;=2958465,H192=IF(ISNUMBER(H192),INT(H192),0))),H192&gt;=TODAY(),H192&lt;=TODAY()+30),G192,0)</f>
        <v>0</v>
      </c>
      <c r="O192" s="11">
        <f>IF(AND(AND(ISNUMBER(J192),J192&gt;0,OR(L192="",L192="OVERDUE ENTERED PAYMENT"),AND(ISNUMBER(G192),G192&gt;=0),G192&gt;0,AND(ISNUMBER(H192),H192&gt;=1,H192&lt;=2958465,H192=IF(ISNUMBER(H192),INT(H192),0))),H192&lt;TODAY()),G192,0)</f>
        <v>0</v>
      </c>
    </row>
    <row r="193" spans="1:15" ht="28" customHeight="1">
      <c r="A193" s="6"/>
      <c r="B193" s="6"/>
      <c r="C193" s="4"/>
      <c r="D193" s="4"/>
      <c r="E193" s="4"/>
      <c r="F193" s="4"/>
      <c r="G193" s="4"/>
      <c r="H193" s="10"/>
      <c r="I193" s="6"/>
      <c r="J193" s="11">
        <f>IF(AND(ISNUMBER(E193),E193&gt;=0),E193-IF(AND(ISNUMBER(F193),F193&gt;=0),F193,0),"")</f>
        <v/>
      </c>
      <c r="K193" s="11">
        <f>IF(AND(ISNUMBER(E193),E193&gt;=0),E193,IF(AND(ISNUMBER(D193),D193&gt;=0),D193,IF(AND(ISNUMBER(C193),C193&gt;=0),C193,"")))</f>
        <v/>
      </c>
      <c r="L193" s="12">
        <f>IF(OR(AND(C193&lt;&gt;"",NOT(AND(ISNUMBER(C193),C193&gt;=0))),AND(D193&lt;&gt;"",NOT(AND(ISNUMBER(D193),D193&gt;=0))),AND(E193&lt;&gt;"",NOT(AND(ISNUMBER(E193),E193&gt;=0))),AND(F193&lt;&gt;"",NOT(AND(ISNUMBER(F193),F193&gt;=0)))),"REVIEW COST / PAID",IF(AND(F193&lt;&gt;"",NOT(AND(ISNUMBER(E193),E193&gt;=0))),"ADD AGREED COST",IF(AND(ISNUMBER(J193),J193&lt;0),"OVERPAID",IF(AND(ISNUMBER(J193),J193=0,OR(G193&lt;&gt;"",H193&lt;&gt;"")),"CLEAR PAID INSTALMENT",IF(AND(OR(G193&lt;&gt;"",H193&lt;&gt;""),B193=""),"ADD ITEM / SUPPLIER",IF(AND(OR(G193&lt;&gt;"",H193&lt;&gt;""),NOT(AND(ISNUMBER(E193),E193&gt;=0))),"ADD AGREED COST",IF(AND(OR(G193&lt;&gt;"",H193&lt;&gt;""),NOT(AND(ISNUMBER(G193),G193&gt;=0))),"ADD / CHECK NEXT AMOUNT",IF(AND(OR(G193&lt;&gt;"",H193&lt;&gt;""),NOT(AND(ISNUMBER(H193),H193&gt;=1,H193&lt;=2958465,H193=IF(ISNUMBER(H193),INT(H193),0)))),"ADD / CHECK NEXT DATE",IF(AND(OR(G193&lt;&gt;"",H193&lt;&gt;""),OR(G193&lt;=0,G193&gt;J193)),"REVIEW INSTALMENT",IF(AND(ISNUMBER(J193),J193&gt;0,NOT(OR(G193&lt;&gt;"",H193&lt;&gt;""))),"ENTER NEXT PAYMENT",IF(AND(OR(G193&lt;&gt;"",H193&lt;&gt;""),H193&lt;TODAY()),"OVERDUE ENTERED PAYMENT","")))))))))))</f>
        <v/>
      </c>
      <c r="M193" s="12">
        <f>IF(AND(COUNTA(A193:I193)&gt;0,NOT(OR(AND(ISNUMBER(C193),C193&gt;=0),AND(ISNUMBER(D193),D193&gt;=0),AND(ISNUMBER(E193),E193&gt;=0)))),1,0)</f>
        <v>0</v>
      </c>
      <c r="N193" s="11">
        <f>IF(AND(AND(ISNUMBER(J193),J193&gt;0,OR(L193="",L193="OVERDUE ENTERED PAYMENT"),AND(ISNUMBER(G193),G193&gt;=0),G193&gt;0,AND(ISNUMBER(H193),H193&gt;=1,H193&lt;=2958465,H193=IF(ISNUMBER(H193),INT(H193),0))),H193&gt;=TODAY(),H193&lt;=TODAY()+30),G193,0)</f>
        <v>0</v>
      </c>
      <c r="O193" s="11">
        <f>IF(AND(AND(ISNUMBER(J193),J193&gt;0,OR(L193="",L193="OVERDUE ENTERED PAYMENT"),AND(ISNUMBER(G193),G193&gt;=0),G193&gt;0,AND(ISNUMBER(H193),H193&gt;=1,H193&lt;=2958465,H193=IF(ISNUMBER(H193),INT(H193),0))),H193&lt;TODAY()),G193,0)</f>
        <v>0</v>
      </c>
    </row>
    <row r="194" spans="1:15" ht="28" customHeight="1">
      <c r="A194" s="6"/>
      <c r="B194" s="6"/>
      <c r="C194" s="4"/>
      <c r="D194" s="4"/>
      <c r="E194" s="4"/>
      <c r="F194" s="4"/>
      <c r="G194" s="4"/>
      <c r="H194" s="10"/>
      <c r="I194" s="6"/>
      <c r="J194" s="11">
        <f>IF(AND(ISNUMBER(E194),E194&gt;=0),E194-IF(AND(ISNUMBER(F194),F194&gt;=0),F194,0),"")</f>
        <v/>
      </c>
      <c r="K194" s="11">
        <f>IF(AND(ISNUMBER(E194),E194&gt;=0),E194,IF(AND(ISNUMBER(D194),D194&gt;=0),D194,IF(AND(ISNUMBER(C194),C194&gt;=0),C194,"")))</f>
        <v/>
      </c>
      <c r="L194" s="12">
        <f>IF(OR(AND(C194&lt;&gt;"",NOT(AND(ISNUMBER(C194),C194&gt;=0))),AND(D194&lt;&gt;"",NOT(AND(ISNUMBER(D194),D194&gt;=0))),AND(E194&lt;&gt;"",NOT(AND(ISNUMBER(E194),E194&gt;=0))),AND(F194&lt;&gt;"",NOT(AND(ISNUMBER(F194),F194&gt;=0)))),"REVIEW COST / PAID",IF(AND(F194&lt;&gt;"",NOT(AND(ISNUMBER(E194),E194&gt;=0))),"ADD AGREED COST",IF(AND(ISNUMBER(J194),J194&lt;0),"OVERPAID",IF(AND(ISNUMBER(J194),J194=0,OR(G194&lt;&gt;"",H194&lt;&gt;"")),"CLEAR PAID INSTALMENT",IF(AND(OR(G194&lt;&gt;"",H194&lt;&gt;""),B194=""),"ADD ITEM / SUPPLIER",IF(AND(OR(G194&lt;&gt;"",H194&lt;&gt;""),NOT(AND(ISNUMBER(E194),E194&gt;=0))),"ADD AGREED COST",IF(AND(OR(G194&lt;&gt;"",H194&lt;&gt;""),NOT(AND(ISNUMBER(G194),G194&gt;=0))),"ADD / CHECK NEXT AMOUNT",IF(AND(OR(G194&lt;&gt;"",H194&lt;&gt;""),NOT(AND(ISNUMBER(H194),H194&gt;=1,H194&lt;=2958465,H194=IF(ISNUMBER(H194),INT(H194),0)))),"ADD / CHECK NEXT DATE",IF(AND(OR(G194&lt;&gt;"",H194&lt;&gt;""),OR(G194&lt;=0,G194&gt;J194)),"REVIEW INSTALMENT",IF(AND(ISNUMBER(J194),J194&gt;0,NOT(OR(G194&lt;&gt;"",H194&lt;&gt;""))),"ENTER NEXT PAYMENT",IF(AND(OR(G194&lt;&gt;"",H194&lt;&gt;""),H194&lt;TODAY()),"OVERDUE ENTERED PAYMENT","")))))))))))</f>
        <v/>
      </c>
      <c r="M194" s="12">
        <f>IF(AND(COUNTA(A194:I194)&gt;0,NOT(OR(AND(ISNUMBER(C194),C194&gt;=0),AND(ISNUMBER(D194),D194&gt;=0),AND(ISNUMBER(E194),E194&gt;=0)))),1,0)</f>
        <v>0</v>
      </c>
      <c r="N194" s="11">
        <f>IF(AND(AND(ISNUMBER(J194),J194&gt;0,OR(L194="",L194="OVERDUE ENTERED PAYMENT"),AND(ISNUMBER(G194),G194&gt;=0),G194&gt;0,AND(ISNUMBER(H194),H194&gt;=1,H194&lt;=2958465,H194=IF(ISNUMBER(H194),INT(H194),0))),H194&gt;=TODAY(),H194&lt;=TODAY()+30),G194,0)</f>
        <v>0</v>
      </c>
      <c r="O194" s="11">
        <f>IF(AND(AND(ISNUMBER(J194),J194&gt;0,OR(L194="",L194="OVERDUE ENTERED PAYMENT"),AND(ISNUMBER(G194),G194&gt;=0),G194&gt;0,AND(ISNUMBER(H194),H194&gt;=1,H194&lt;=2958465,H194=IF(ISNUMBER(H194),INT(H194),0))),H194&lt;TODAY()),G194,0)</f>
        <v>0</v>
      </c>
    </row>
    <row r="195" spans="1:15" ht="28" customHeight="1">
      <c r="A195" s="6"/>
      <c r="B195" s="6"/>
      <c r="C195" s="4"/>
      <c r="D195" s="4"/>
      <c r="E195" s="4"/>
      <c r="F195" s="4"/>
      <c r="G195" s="4"/>
      <c r="H195" s="10"/>
      <c r="I195" s="6"/>
      <c r="J195" s="11">
        <f>IF(AND(ISNUMBER(E195),E195&gt;=0),E195-IF(AND(ISNUMBER(F195),F195&gt;=0),F195,0),"")</f>
        <v/>
      </c>
      <c r="K195" s="11">
        <f>IF(AND(ISNUMBER(E195),E195&gt;=0),E195,IF(AND(ISNUMBER(D195),D195&gt;=0),D195,IF(AND(ISNUMBER(C195),C195&gt;=0),C195,"")))</f>
        <v/>
      </c>
      <c r="L195" s="12">
        <f>IF(OR(AND(C195&lt;&gt;"",NOT(AND(ISNUMBER(C195),C195&gt;=0))),AND(D195&lt;&gt;"",NOT(AND(ISNUMBER(D195),D195&gt;=0))),AND(E195&lt;&gt;"",NOT(AND(ISNUMBER(E195),E195&gt;=0))),AND(F195&lt;&gt;"",NOT(AND(ISNUMBER(F195),F195&gt;=0)))),"REVIEW COST / PAID",IF(AND(F195&lt;&gt;"",NOT(AND(ISNUMBER(E195),E195&gt;=0))),"ADD AGREED COST",IF(AND(ISNUMBER(J195),J195&lt;0),"OVERPAID",IF(AND(ISNUMBER(J195),J195=0,OR(G195&lt;&gt;"",H195&lt;&gt;"")),"CLEAR PAID INSTALMENT",IF(AND(OR(G195&lt;&gt;"",H195&lt;&gt;""),B195=""),"ADD ITEM / SUPPLIER",IF(AND(OR(G195&lt;&gt;"",H195&lt;&gt;""),NOT(AND(ISNUMBER(E195),E195&gt;=0))),"ADD AGREED COST",IF(AND(OR(G195&lt;&gt;"",H195&lt;&gt;""),NOT(AND(ISNUMBER(G195),G195&gt;=0))),"ADD / CHECK NEXT AMOUNT",IF(AND(OR(G195&lt;&gt;"",H195&lt;&gt;""),NOT(AND(ISNUMBER(H195),H195&gt;=1,H195&lt;=2958465,H195=IF(ISNUMBER(H195),INT(H195),0)))),"ADD / CHECK NEXT DATE",IF(AND(OR(G195&lt;&gt;"",H195&lt;&gt;""),OR(G195&lt;=0,G195&gt;J195)),"REVIEW INSTALMENT",IF(AND(ISNUMBER(J195),J195&gt;0,NOT(OR(G195&lt;&gt;"",H195&lt;&gt;""))),"ENTER NEXT PAYMENT",IF(AND(OR(G195&lt;&gt;"",H195&lt;&gt;""),H195&lt;TODAY()),"OVERDUE ENTERED PAYMENT","")))))))))))</f>
        <v/>
      </c>
      <c r="M195" s="12">
        <f>IF(AND(COUNTA(A195:I195)&gt;0,NOT(OR(AND(ISNUMBER(C195),C195&gt;=0),AND(ISNUMBER(D195),D195&gt;=0),AND(ISNUMBER(E195),E195&gt;=0)))),1,0)</f>
        <v>0</v>
      </c>
      <c r="N195" s="11">
        <f>IF(AND(AND(ISNUMBER(J195),J195&gt;0,OR(L195="",L195="OVERDUE ENTERED PAYMENT"),AND(ISNUMBER(G195),G195&gt;=0),G195&gt;0,AND(ISNUMBER(H195),H195&gt;=1,H195&lt;=2958465,H195=IF(ISNUMBER(H195),INT(H195),0))),H195&gt;=TODAY(),H195&lt;=TODAY()+30),G195,0)</f>
        <v>0</v>
      </c>
      <c r="O195" s="11">
        <f>IF(AND(AND(ISNUMBER(J195),J195&gt;0,OR(L195="",L195="OVERDUE ENTERED PAYMENT"),AND(ISNUMBER(G195),G195&gt;=0),G195&gt;0,AND(ISNUMBER(H195),H195&gt;=1,H195&lt;=2958465,H195=IF(ISNUMBER(H195),INT(H195),0))),H195&lt;TODAY()),G195,0)</f>
        <v>0</v>
      </c>
    </row>
    <row r="196" spans="1:15" ht="28" customHeight="1">
      <c r="A196" s="6"/>
      <c r="B196" s="6"/>
      <c r="C196" s="4"/>
      <c r="D196" s="4"/>
      <c r="E196" s="4"/>
      <c r="F196" s="4"/>
      <c r="G196" s="4"/>
      <c r="H196" s="10"/>
      <c r="I196" s="6"/>
      <c r="J196" s="11">
        <f>IF(AND(ISNUMBER(E196),E196&gt;=0),E196-IF(AND(ISNUMBER(F196),F196&gt;=0),F196,0),"")</f>
        <v/>
      </c>
      <c r="K196" s="11">
        <f>IF(AND(ISNUMBER(E196),E196&gt;=0),E196,IF(AND(ISNUMBER(D196),D196&gt;=0),D196,IF(AND(ISNUMBER(C196),C196&gt;=0),C196,"")))</f>
        <v/>
      </c>
      <c r="L196" s="12">
        <f>IF(OR(AND(C196&lt;&gt;"",NOT(AND(ISNUMBER(C196),C196&gt;=0))),AND(D196&lt;&gt;"",NOT(AND(ISNUMBER(D196),D196&gt;=0))),AND(E196&lt;&gt;"",NOT(AND(ISNUMBER(E196),E196&gt;=0))),AND(F196&lt;&gt;"",NOT(AND(ISNUMBER(F196),F196&gt;=0)))),"REVIEW COST / PAID",IF(AND(F196&lt;&gt;"",NOT(AND(ISNUMBER(E196),E196&gt;=0))),"ADD AGREED COST",IF(AND(ISNUMBER(J196),J196&lt;0),"OVERPAID",IF(AND(ISNUMBER(J196),J196=0,OR(G196&lt;&gt;"",H196&lt;&gt;"")),"CLEAR PAID INSTALMENT",IF(AND(OR(G196&lt;&gt;"",H196&lt;&gt;""),B196=""),"ADD ITEM / SUPPLIER",IF(AND(OR(G196&lt;&gt;"",H196&lt;&gt;""),NOT(AND(ISNUMBER(E196),E196&gt;=0))),"ADD AGREED COST",IF(AND(OR(G196&lt;&gt;"",H196&lt;&gt;""),NOT(AND(ISNUMBER(G196),G196&gt;=0))),"ADD / CHECK NEXT AMOUNT",IF(AND(OR(G196&lt;&gt;"",H196&lt;&gt;""),NOT(AND(ISNUMBER(H196),H196&gt;=1,H196&lt;=2958465,H196=IF(ISNUMBER(H196),INT(H196),0)))),"ADD / CHECK NEXT DATE",IF(AND(OR(G196&lt;&gt;"",H196&lt;&gt;""),OR(G196&lt;=0,G196&gt;J196)),"REVIEW INSTALMENT",IF(AND(ISNUMBER(J196),J196&gt;0,NOT(OR(G196&lt;&gt;"",H196&lt;&gt;""))),"ENTER NEXT PAYMENT",IF(AND(OR(G196&lt;&gt;"",H196&lt;&gt;""),H196&lt;TODAY()),"OVERDUE ENTERED PAYMENT","")))))))))))</f>
        <v/>
      </c>
      <c r="M196" s="12">
        <f>IF(AND(COUNTA(A196:I196)&gt;0,NOT(OR(AND(ISNUMBER(C196),C196&gt;=0),AND(ISNUMBER(D196),D196&gt;=0),AND(ISNUMBER(E196),E196&gt;=0)))),1,0)</f>
        <v>0</v>
      </c>
      <c r="N196" s="11">
        <f>IF(AND(AND(ISNUMBER(J196),J196&gt;0,OR(L196="",L196="OVERDUE ENTERED PAYMENT"),AND(ISNUMBER(G196),G196&gt;=0),G196&gt;0,AND(ISNUMBER(H196),H196&gt;=1,H196&lt;=2958465,H196=IF(ISNUMBER(H196),INT(H196),0))),H196&gt;=TODAY(),H196&lt;=TODAY()+30),G196,0)</f>
        <v>0</v>
      </c>
      <c r="O196" s="11">
        <f>IF(AND(AND(ISNUMBER(J196),J196&gt;0,OR(L196="",L196="OVERDUE ENTERED PAYMENT"),AND(ISNUMBER(G196),G196&gt;=0),G196&gt;0,AND(ISNUMBER(H196),H196&gt;=1,H196&lt;=2958465,H196=IF(ISNUMBER(H196),INT(H196),0))),H196&lt;TODAY()),G196,0)</f>
        <v>0</v>
      </c>
    </row>
    <row r="197" spans="1:15" ht="28" customHeight="1">
      <c r="A197" s="6"/>
      <c r="B197" s="6"/>
      <c r="C197" s="4"/>
      <c r="D197" s="4"/>
      <c r="E197" s="4"/>
      <c r="F197" s="4"/>
      <c r="G197" s="4"/>
      <c r="H197" s="10"/>
      <c r="I197" s="6"/>
      <c r="J197" s="11">
        <f>IF(AND(ISNUMBER(E197),E197&gt;=0),E197-IF(AND(ISNUMBER(F197),F197&gt;=0),F197,0),"")</f>
        <v/>
      </c>
      <c r="K197" s="11">
        <f>IF(AND(ISNUMBER(E197),E197&gt;=0),E197,IF(AND(ISNUMBER(D197),D197&gt;=0),D197,IF(AND(ISNUMBER(C197),C197&gt;=0),C197,"")))</f>
        <v/>
      </c>
      <c r="L197" s="12">
        <f>IF(OR(AND(C197&lt;&gt;"",NOT(AND(ISNUMBER(C197),C197&gt;=0))),AND(D197&lt;&gt;"",NOT(AND(ISNUMBER(D197),D197&gt;=0))),AND(E197&lt;&gt;"",NOT(AND(ISNUMBER(E197),E197&gt;=0))),AND(F197&lt;&gt;"",NOT(AND(ISNUMBER(F197),F197&gt;=0)))),"REVIEW COST / PAID",IF(AND(F197&lt;&gt;"",NOT(AND(ISNUMBER(E197),E197&gt;=0))),"ADD AGREED COST",IF(AND(ISNUMBER(J197),J197&lt;0),"OVERPAID",IF(AND(ISNUMBER(J197),J197=0,OR(G197&lt;&gt;"",H197&lt;&gt;"")),"CLEAR PAID INSTALMENT",IF(AND(OR(G197&lt;&gt;"",H197&lt;&gt;""),B197=""),"ADD ITEM / SUPPLIER",IF(AND(OR(G197&lt;&gt;"",H197&lt;&gt;""),NOT(AND(ISNUMBER(E197),E197&gt;=0))),"ADD AGREED COST",IF(AND(OR(G197&lt;&gt;"",H197&lt;&gt;""),NOT(AND(ISNUMBER(G197),G197&gt;=0))),"ADD / CHECK NEXT AMOUNT",IF(AND(OR(G197&lt;&gt;"",H197&lt;&gt;""),NOT(AND(ISNUMBER(H197),H197&gt;=1,H197&lt;=2958465,H197=IF(ISNUMBER(H197),INT(H197),0)))),"ADD / CHECK NEXT DATE",IF(AND(OR(G197&lt;&gt;"",H197&lt;&gt;""),OR(G197&lt;=0,G197&gt;J197)),"REVIEW INSTALMENT",IF(AND(ISNUMBER(J197),J197&gt;0,NOT(OR(G197&lt;&gt;"",H197&lt;&gt;""))),"ENTER NEXT PAYMENT",IF(AND(OR(G197&lt;&gt;"",H197&lt;&gt;""),H197&lt;TODAY()),"OVERDUE ENTERED PAYMENT","")))))))))))</f>
        <v/>
      </c>
      <c r="M197" s="12">
        <f>IF(AND(COUNTA(A197:I197)&gt;0,NOT(OR(AND(ISNUMBER(C197),C197&gt;=0),AND(ISNUMBER(D197),D197&gt;=0),AND(ISNUMBER(E197),E197&gt;=0)))),1,0)</f>
        <v>0</v>
      </c>
      <c r="N197" s="11">
        <f>IF(AND(AND(ISNUMBER(J197),J197&gt;0,OR(L197="",L197="OVERDUE ENTERED PAYMENT"),AND(ISNUMBER(G197),G197&gt;=0),G197&gt;0,AND(ISNUMBER(H197),H197&gt;=1,H197&lt;=2958465,H197=IF(ISNUMBER(H197),INT(H197),0))),H197&gt;=TODAY(),H197&lt;=TODAY()+30),G197,0)</f>
        <v>0</v>
      </c>
      <c r="O197" s="11">
        <f>IF(AND(AND(ISNUMBER(J197),J197&gt;0,OR(L197="",L197="OVERDUE ENTERED PAYMENT"),AND(ISNUMBER(G197),G197&gt;=0),G197&gt;0,AND(ISNUMBER(H197),H197&gt;=1,H197&lt;=2958465,H197=IF(ISNUMBER(H197),INT(H197),0))),H197&lt;TODAY()),G197,0)</f>
        <v>0</v>
      </c>
    </row>
    <row r="198" spans="1:15" ht="28" customHeight="1">
      <c r="A198" s="6"/>
      <c r="B198" s="6"/>
      <c r="C198" s="4"/>
      <c r="D198" s="4"/>
      <c r="E198" s="4"/>
      <c r="F198" s="4"/>
      <c r="G198" s="4"/>
      <c r="H198" s="10"/>
      <c r="I198" s="6"/>
      <c r="J198" s="11">
        <f>IF(AND(ISNUMBER(E198),E198&gt;=0),E198-IF(AND(ISNUMBER(F198),F198&gt;=0),F198,0),"")</f>
        <v/>
      </c>
      <c r="K198" s="11">
        <f>IF(AND(ISNUMBER(E198),E198&gt;=0),E198,IF(AND(ISNUMBER(D198),D198&gt;=0),D198,IF(AND(ISNUMBER(C198),C198&gt;=0),C198,"")))</f>
        <v/>
      </c>
      <c r="L198" s="12">
        <f>IF(OR(AND(C198&lt;&gt;"",NOT(AND(ISNUMBER(C198),C198&gt;=0))),AND(D198&lt;&gt;"",NOT(AND(ISNUMBER(D198),D198&gt;=0))),AND(E198&lt;&gt;"",NOT(AND(ISNUMBER(E198),E198&gt;=0))),AND(F198&lt;&gt;"",NOT(AND(ISNUMBER(F198),F198&gt;=0)))),"REVIEW COST / PAID",IF(AND(F198&lt;&gt;"",NOT(AND(ISNUMBER(E198),E198&gt;=0))),"ADD AGREED COST",IF(AND(ISNUMBER(J198),J198&lt;0),"OVERPAID",IF(AND(ISNUMBER(J198),J198=0,OR(G198&lt;&gt;"",H198&lt;&gt;"")),"CLEAR PAID INSTALMENT",IF(AND(OR(G198&lt;&gt;"",H198&lt;&gt;""),B198=""),"ADD ITEM / SUPPLIER",IF(AND(OR(G198&lt;&gt;"",H198&lt;&gt;""),NOT(AND(ISNUMBER(E198),E198&gt;=0))),"ADD AGREED COST",IF(AND(OR(G198&lt;&gt;"",H198&lt;&gt;""),NOT(AND(ISNUMBER(G198),G198&gt;=0))),"ADD / CHECK NEXT AMOUNT",IF(AND(OR(G198&lt;&gt;"",H198&lt;&gt;""),NOT(AND(ISNUMBER(H198),H198&gt;=1,H198&lt;=2958465,H198=IF(ISNUMBER(H198),INT(H198),0)))),"ADD / CHECK NEXT DATE",IF(AND(OR(G198&lt;&gt;"",H198&lt;&gt;""),OR(G198&lt;=0,G198&gt;J198)),"REVIEW INSTALMENT",IF(AND(ISNUMBER(J198),J198&gt;0,NOT(OR(G198&lt;&gt;"",H198&lt;&gt;""))),"ENTER NEXT PAYMENT",IF(AND(OR(G198&lt;&gt;"",H198&lt;&gt;""),H198&lt;TODAY()),"OVERDUE ENTERED PAYMENT","")))))))))))</f>
        <v/>
      </c>
      <c r="M198" s="12">
        <f>IF(AND(COUNTA(A198:I198)&gt;0,NOT(OR(AND(ISNUMBER(C198),C198&gt;=0),AND(ISNUMBER(D198),D198&gt;=0),AND(ISNUMBER(E198),E198&gt;=0)))),1,0)</f>
        <v>0</v>
      </c>
      <c r="N198" s="11">
        <f>IF(AND(AND(ISNUMBER(J198),J198&gt;0,OR(L198="",L198="OVERDUE ENTERED PAYMENT"),AND(ISNUMBER(G198),G198&gt;=0),G198&gt;0,AND(ISNUMBER(H198),H198&gt;=1,H198&lt;=2958465,H198=IF(ISNUMBER(H198),INT(H198),0))),H198&gt;=TODAY(),H198&lt;=TODAY()+30),G198,0)</f>
        <v>0</v>
      </c>
      <c r="O198" s="11">
        <f>IF(AND(AND(ISNUMBER(J198),J198&gt;0,OR(L198="",L198="OVERDUE ENTERED PAYMENT"),AND(ISNUMBER(G198),G198&gt;=0),G198&gt;0,AND(ISNUMBER(H198),H198&gt;=1,H198&lt;=2958465,H198=IF(ISNUMBER(H198),INT(H198),0))),H198&lt;TODAY()),G198,0)</f>
        <v>0</v>
      </c>
    </row>
    <row r="199" spans="1:15" ht="28" customHeight="1">
      <c r="A199" s="6"/>
      <c r="B199" s="6"/>
      <c r="C199" s="4"/>
      <c r="D199" s="4"/>
      <c r="E199" s="4"/>
      <c r="F199" s="4"/>
      <c r="G199" s="4"/>
      <c r="H199" s="10"/>
      <c r="I199" s="6"/>
      <c r="J199" s="11">
        <f>IF(AND(ISNUMBER(E199),E199&gt;=0),E199-IF(AND(ISNUMBER(F199),F199&gt;=0),F199,0),"")</f>
        <v/>
      </c>
      <c r="K199" s="11">
        <f>IF(AND(ISNUMBER(E199),E199&gt;=0),E199,IF(AND(ISNUMBER(D199),D199&gt;=0),D199,IF(AND(ISNUMBER(C199),C199&gt;=0),C199,"")))</f>
        <v/>
      </c>
      <c r="L199" s="12">
        <f>IF(OR(AND(C199&lt;&gt;"",NOT(AND(ISNUMBER(C199),C199&gt;=0))),AND(D199&lt;&gt;"",NOT(AND(ISNUMBER(D199),D199&gt;=0))),AND(E199&lt;&gt;"",NOT(AND(ISNUMBER(E199),E199&gt;=0))),AND(F199&lt;&gt;"",NOT(AND(ISNUMBER(F199),F199&gt;=0)))),"REVIEW COST / PAID",IF(AND(F199&lt;&gt;"",NOT(AND(ISNUMBER(E199),E199&gt;=0))),"ADD AGREED COST",IF(AND(ISNUMBER(J199),J199&lt;0),"OVERPAID",IF(AND(ISNUMBER(J199),J199=0,OR(G199&lt;&gt;"",H199&lt;&gt;"")),"CLEAR PAID INSTALMENT",IF(AND(OR(G199&lt;&gt;"",H199&lt;&gt;""),B199=""),"ADD ITEM / SUPPLIER",IF(AND(OR(G199&lt;&gt;"",H199&lt;&gt;""),NOT(AND(ISNUMBER(E199),E199&gt;=0))),"ADD AGREED COST",IF(AND(OR(G199&lt;&gt;"",H199&lt;&gt;""),NOT(AND(ISNUMBER(G199),G199&gt;=0))),"ADD / CHECK NEXT AMOUNT",IF(AND(OR(G199&lt;&gt;"",H199&lt;&gt;""),NOT(AND(ISNUMBER(H199),H199&gt;=1,H199&lt;=2958465,H199=IF(ISNUMBER(H199),INT(H199),0)))),"ADD / CHECK NEXT DATE",IF(AND(OR(G199&lt;&gt;"",H199&lt;&gt;""),OR(G199&lt;=0,G199&gt;J199)),"REVIEW INSTALMENT",IF(AND(ISNUMBER(J199),J199&gt;0,NOT(OR(G199&lt;&gt;"",H199&lt;&gt;""))),"ENTER NEXT PAYMENT",IF(AND(OR(G199&lt;&gt;"",H199&lt;&gt;""),H199&lt;TODAY()),"OVERDUE ENTERED PAYMENT","")))))))))))</f>
        <v/>
      </c>
      <c r="M199" s="12">
        <f>IF(AND(COUNTA(A199:I199)&gt;0,NOT(OR(AND(ISNUMBER(C199),C199&gt;=0),AND(ISNUMBER(D199),D199&gt;=0),AND(ISNUMBER(E199),E199&gt;=0)))),1,0)</f>
        <v>0</v>
      </c>
      <c r="N199" s="11">
        <f>IF(AND(AND(ISNUMBER(J199),J199&gt;0,OR(L199="",L199="OVERDUE ENTERED PAYMENT"),AND(ISNUMBER(G199),G199&gt;=0),G199&gt;0,AND(ISNUMBER(H199),H199&gt;=1,H199&lt;=2958465,H199=IF(ISNUMBER(H199),INT(H199),0))),H199&gt;=TODAY(),H199&lt;=TODAY()+30),G199,0)</f>
        <v>0</v>
      </c>
      <c r="O199" s="11">
        <f>IF(AND(AND(ISNUMBER(J199),J199&gt;0,OR(L199="",L199="OVERDUE ENTERED PAYMENT"),AND(ISNUMBER(G199),G199&gt;=0),G199&gt;0,AND(ISNUMBER(H199),H199&gt;=1,H199&lt;=2958465,H199=IF(ISNUMBER(H199),INT(H199),0))),H199&lt;TODAY()),G199,0)</f>
        <v>0</v>
      </c>
    </row>
    <row r="200" spans="1:15" ht="28" customHeight="1">
      <c r="A200" s="6"/>
      <c r="B200" s="6"/>
      <c r="C200" s="4"/>
      <c r="D200" s="4"/>
      <c r="E200" s="4"/>
      <c r="F200" s="4"/>
      <c r="G200" s="4"/>
      <c r="H200" s="10"/>
      <c r="I200" s="6"/>
      <c r="J200" s="11">
        <f>IF(AND(ISNUMBER(E200),E200&gt;=0),E200-IF(AND(ISNUMBER(F200),F200&gt;=0),F200,0),"")</f>
        <v/>
      </c>
      <c r="K200" s="11">
        <f>IF(AND(ISNUMBER(E200),E200&gt;=0),E200,IF(AND(ISNUMBER(D200),D200&gt;=0),D200,IF(AND(ISNUMBER(C200),C200&gt;=0),C200,"")))</f>
        <v/>
      </c>
      <c r="L200" s="12">
        <f>IF(OR(AND(C200&lt;&gt;"",NOT(AND(ISNUMBER(C200),C200&gt;=0))),AND(D200&lt;&gt;"",NOT(AND(ISNUMBER(D200),D200&gt;=0))),AND(E200&lt;&gt;"",NOT(AND(ISNUMBER(E200),E200&gt;=0))),AND(F200&lt;&gt;"",NOT(AND(ISNUMBER(F200),F200&gt;=0)))),"REVIEW COST / PAID",IF(AND(F200&lt;&gt;"",NOT(AND(ISNUMBER(E200),E200&gt;=0))),"ADD AGREED COST",IF(AND(ISNUMBER(J200),J200&lt;0),"OVERPAID",IF(AND(ISNUMBER(J200),J200=0,OR(G200&lt;&gt;"",H200&lt;&gt;"")),"CLEAR PAID INSTALMENT",IF(AND(OR(G200&lt;&gt;"",H200&lt;&gt;""),B200=""),"ADD ITEM / SUPPLIER",IF(AND(OR(G200&lt;&gt;"",H200&lt;&gt;""),NOT(AND(ISNUMBER(E200),E200&gt;=0))),"ADD AGREED COST",IF(AND(OR(G200&lt;&gt;"",H200&lt;&gt;""),NOT(AND(ISNUMBER(G200),G200&gt;=0))),"ADD / CHECK NEXT AMOUNT",IF(AND(OR(G200&lt;&gt;"",H200&lt;&gt;""),NOT(AND(ISNUMBER(H200),H200&gt;=1,H200&lt;=2958465,H200=IF(ISNUMBER(H200),INT(H200),0)))),"ADD / CHECK NEXT DATE",IF(AND(OR(G200&lt;&gt;"",H200&lt;&gt;""),OR(G200&lt;=0,G200&gt;J200)),"REVIEW INSTALMENT",IF(AND(ISNUMBER(J200),J200&gt;0,NOT(OR(G200&lt;&gt;"",H200&lt;&gt;""))),"ENTER NEXT PAYMENT",IF(AND(OR(G200&lt;&gt;"",H200&lt;&gt;""),H200&lt;TODAY()),"OVERDUE ENTERED PAYMENT","")))))))))))</f>
        <v/>
      </c>
      <c r="M200" s="12">
        <f>IF(AND(COUNTA(A200:I200)&gt;0,NOT(OR(AND(ISNUMBER(C200),C200&gt;=0),AND(ISNUMBER(D200),D200&gt;=0),AND(ISNUMBER(E200),E200&gt;=0)))),1,0)</f>
        <v>0</v>
      </c>
      <c r="N200" s="11">
        <f>IF(AND(AND(ISNUMBER(J200),J200&gt;0,OR(L200="",L200="OVERDUE ENTERED PAYMENT"),AND(ISNUMBER(G200),G200&gt;=0),G200&gt;0,AND(ISNUMBER(H200),H200&gt;=1,H200&lt;=2958465,H200=IF(ISNUMBER(H200),INT(H200),0))),H200&gt;=TODAY(),H200&lt;=TODAY()+30),G200,0)</f>
        <v>0</v>
      </c>
      <c r="O200" s="11">
        <f>IF(AND(AND(ISNUMBER(J200),J200&gt;0,OR(L200="",L200="OVERDUE ENTERED PAYMENT"),AND(ISNUMBER(G200),G200&gt;=0),G200&gt;0,AND(ISNUMBER(H200),H200&gt;=1,H200&lt;=2958465,H200=IF(ISNUMBER(H200),INT(H200),0))),H200&lt;TODAY()),G200,0)</f>
        <v>0</v>
      </c>
    </row>
    <row r="201" spans="1:15" ht="28" customHeight="1">
      <c r="A201" s="6"/>
      <c r="B201" s="6"/>
      <c r="C201" s="4"/>
      <c r="D201" s="4"/>
      <c r="E201" s="4"/>
      <c r="F201" s="4"/>
      <c r="G201" s="4"/>
      <c r="H201" s="10"/>
      <c r="I201" s="6"/>
      <c r="J201" s="11">
        <f>IF(AND(ISNUMBER(E201),E201&gt;=0),E201-IF(AND(ISNUMBER(F201),F201&gt;=0),F201,0),"")</f>
        <v/>
      </c>
      <c r="K201" s="11">
        <f>IF(AND(ISNUMBER(E201),E201&gt;=0),E201,IF(AND(ISNUMBER(D201),D201&gt;=0),D201,IF(AND(ISNUMBER(C201),C201&gt;=0),C201,"")))</f>
        <v/>
      </c>
      <c r="L201" s="12">
        <f>IF(OR(AND(C201&lt;&gt;"",NOT(AND(ISNUMBER(C201),C201&gt;=0))),AND(D201&lt;&gt;"",NOT(AND(ISNUMBER(D201),D201&gt;=0))),AND(E201&lt;&gt;"",NOT(AND(ISNUMBER(E201),E201&gt;=0))),AND(F201&lt;&gt;"",NOT(AND(ISNUMBER(F201),F201&gt;=0)))),"REVIEW COST / PAID",IF(AND(F201&lt;&gt;"",NOT(AND(ISNUMBER(E201),E201&gt;=0))),"ADD AGREED COST",IF(AND(ISNUMBER(J201),J201&lt;0),"OVERPAID",IF(AND(ISNUMBER(J201),J201=0,OR(G201&lt;&gt;"",H201&lt;&gt;"")),"CLEAR PAID INSTALMENT",IF(AND(OR(G201&lt;&gt;"",H201&lt;&gt;""),B201=""),"ADD ITEM / SUPPLIER",IF(AND(OR(G201&lt;&gt;"",H201&lt;&gt;""),NOT(AND(ISNUMBER(E201),E201&gt;=0))),"ADD AGREED COST",IF(AND(OR(G201&lt;&gt;"",H201&lt;&gt;""),NOT(AND(ISNUMBER(G201),G201&gt;=0))),"ADD / CHECK NEXT AMOUNT",IF(AND(OR(G201&lt;&gt;"",H201&lt;&gt;""),NOT(AND(ISNUMBER(H201),H201&gt;=1,H201&lt;=2958465,H201=IF(ISNUMBER(H201),INT(H201),0)))),"ADD / CHECK NEXT DATE",IF(AND(OR(G201&lt;&gt;"",H201&lt;&gt;""),OR(G201&lt;=0,G201&gt;J201)),"REVIEW INSTALMENT",IF(AND(ISNUMBER(J201),J201&gt;0,NOT(OR(G201&lt;&gt;"",H201&lt;&gt;""))),"ENTER NEXT PAYMENT",IF(AND(OR(G201&lt;&gt;"",H201&lt;&gt;""),H201&lt;TODAY()),"OVERDUE ENTERED PAYMENT","")))))))))))</f>
        <v/>
      </c>
      <c r="M201" s="12">
        <f>IF(AND(COUNTA(A201:I201)&gt;0,NOT(OR(AND(ISNUMBER(C201),C201&gt;=0),AND(ISNUMBER(D201),D201&gt;=0),AND(ISNUMBER(E201),E201&gt;=0)))),1,0)</f>
        <v>0</v>
      </c>
      <c r="N201" s="11">
        <f>IF(AND(AND(ISNUMBER(J201),J201&gt;0,OR(L201="",L201="OVERDUE ENTERED PAYMENT"),AND(ISNUMBER(G201),G201&gt;=0),G201&gt;0,AND(ISNUMBER(H201),H201&gt;=1,H201&lt;=2958465,H201=IF(ISNUMBER(H201),INT(H201),0))),H201&gt;=TODAY(),H201&lt;=TODAY()+30),G201,0)</f>
        <v>0</v>
      </c>
      <c r="O201" s="11">
        <f>IF(AND(AND(ISNUMBER(J201),J201&gt;0,OR(L201="",L201="OVERDUE ENTERED PAYMENT"),AND(ISNUMBER(G201),G201&gt;=0),G201&gt;0,AND(ISNUMBER(H201),H201&gt;=1,H201&lt;=2958465,H201=IF(ISNUMBER(H201),INT(H201),0))),H201&lt;TODAY()),G201,0)</f>
        <v>0</v>
      </c>
    </row>
    <row r="202" spans="1:15" ht="28" customHeight="1">
      <c r="A202" s="6"/>
      <c r="B202" s="6"/>
      <c r="C202" s="4"/>
      <c r="D202" s="4"/>
      <c r="E202" s="4"/>
      <c r="F202" s="4"/>
      <c r="G202" s="4"/>
      <c r="H202" s="10"/>
      <c r="I202" s="6"/>
      <c r="J202" s="11">
        <f>IF(AND(ISNUMBER(E202),E202&gt;=0),E202-IF(AND(ISNUMBER(F202),F202&gt;=0),F202,0),"")</f>
        <v/>
      </c>
      <c r="K202" s="11">
        <f>IF(AND(ISNUMBER(E202),E202&gt;=0),E202,IF(AND(ISNUMBER(D202),D202&gt;=0),D202,IF(AND(ISNUMBER(C202),C202&gt;=0),C202,"")))</f>
        <v/>
      </c>
      <c r="L202" s="12">
        <f>IF(OR(AND(C202&lt;&gt;"",NOT(AND(ISNUMBER(C202),C202&gt;=0))),AND(D202&lt;&gt;"",NOT(AND(ISNUMBER(D202),D202&gt;=0))),AND(E202&lt;&gt;"",NOT(AND(ISNUMBER(E202),E202&gt;=0))),AND(F202&lt;&gt;"",NOT(AND(ISNUMBER(F202),F202&gt;=0)))),"REVIEW COST / PAID",IF(AND(F202&lt;&gt;"",NOT(AND(ISNUMBER(E202),E202&gt;=0))),"ADD AGREED COST",IF(AND(ISNUMBER(J202),J202&lt;0),"OVERPAID",IF(AND(ISNUMBER(J202),J202=0,OR(G202&lt;&gt;"",H202&lt;&gt;"")),"CLEAR PAID INSTALMENT",IF(AND(OR(G202&lt;&gt;"",H202&lt;&gt;""),B202=""),"ADD ITEM / SUPPLIER",IF(AND(OR(G202&lt;&gt;"",H202&lt;&gt;""),NOT(AND(ISNUMBER(E202),E202&gt;=0))),"ADD AGREED COST",IF(AND(OR(G202&lt;&gt;"",H202&lt;&gt;""),NOT(AND(ISNUMBER(G202),G202&gt;=0))),"ADD / CHECK NEXT AMOUNT",IF(AND(OR(G202&lt;&gt;"",H202&lt;&gt;""),NOT(AND(ISNUMBER(H202),H202&gt;=1,H202&lt;=2958465,H202=IF(ISNUMBER(H202),INT(H202),0)))),"ADD / CHECK NEXT DATE",IF(AND(OR(G202&lt;&gt;"",H202&lt;&gt;""),OR(G202&lt;=0,G202&gt;J202)),"REVIEW INSTALMENT",IF(AND(ISNUMBER(J202),J202&gt;0,NOT(OR(G202&lt;&gt;"",H202&lt;&gt;""))),"ENTER NEXT PAYMENT",IF(AND(OR(G202&lt;&gt;"",H202&lt;&gt;""),H202&lt;TODAY()),"OVERDUE ENTERED PAYMENT","")))))))))))</f>
        <v/>
      </c>
      <c r="M202" s="12">
        <f>IF(AND(COUNTA(A202:I202)&gt;0,NOT(OR(AND(ISNUMBER(C202),C202&gt;=0),AND(ISNUMBER(D202),D202&gt;=0),AND(ISNUMBER(E202),E202&gt;=0)))),1,0)</f>
        <v>0</v>
      </c>
      <c r="N202" s="11">
        <f>IF(AND(AND(ISNUMBER(J202),J202&gt;0,OR(L202="",L202="OVERDUE ENTERED PAYMENT"),AND(ISNUMBER(G202),G202&gt;=0),G202&gt;0,AND(ISNUMBER(H202),H202&gt;=1,H202&lt;=2958465,H202=IF(ISNUMBER(H202),INT(H202),0))),H202&gt;=TODAY(),H202&lt;=TODAY()+30),G202,0)</f>
        <v>0</v>
      </c>
      <c r="O202" s="11">
        <f>IF(AND(AND(ISNUMBER(J202),J202&gt;0,OR(L202="",L202="OVERDUE ENTERED PAYMENT"),AND(ISNUMBER(G202),G202&gt;=0),G202&gt;0,AND(ISNUMBER(H202),H202&gt;=1,H202&lt;=2958465,H202=IF(ISNUMBER(H202),INT(H202),0))),H202&lt;TODAY()),G202,0)</f>
        <v>0</v>
      </c>
    </row>
    <row r="203" spans="1:15" ht="28" customHeight="1">
      <c r="A203" s="6"/>
      <c r="B203" s="6"/>
      <c r="C203" s="4"/>
      <c r="D203" s="4"/>
      <c r="E203" s="4"/>
      <c r="F203" s="4"/>
      <c r="G203" s="4"/>
      <c r="H203" s="10"/>
      <c r="I203" s="6"/>
      <c r="J203" s="11">
        <f>IF(AND(ISNUMBER(E203),E203&gt;=0),E203-IF(AND(ISNUMBER(F203),F203&gt;=0),F203,0),"")</f>
        <v/>
      </c>
      <c r="K203" s="11">
        <f>IF(AND(ISNUMBER(E203),E203&gt;=0),E203,IF(AND(ISNUMBER(D203),D203&gt;=0),D203,IF(AND(ISNUMBER(C203),C203&gt;=0),C203,"")))</f>
        <v/>
      </c>
      <c r="L203" s="12">
        <f>IF(OR(AND(C203&lt;&gt;"",NOT(AND(ISNUMBER(C203),C203&gt;=0))),AND(D203&lt;&gt;"",NOT(AND(ISNUMBER(D203),D203&gt;=0))),AND(E203&lt;&gt;"",NOT(AND(ISNUMBER(E203),E203&gt;=0))),AND(F203&lt;&gt;"",NOT(AND(ISNUMBER(F203),F203&gt;=0)))),"REVIEW COST / PAID",IF(AND(F203&lt;&gt;"",NOT(AND(ISNUMBER(E203),E203&gt;=0))),"ADD AGREED COST",IF(AND(ISNUMBER(J203),J203&lt;0),"OVERPAID",IF(AND(ISNUMBER(J203),J203=0,OR(G203&lt;&gt;"",H203&lt;&gt;"")),"CLEAR PAID INSTALMENT",IF(AND(OR(G203&lt;&gt;"",H203&lt;&gt;""),B203=""),"ADD ITEM / SUPPLIER",IF(AND(OR(G203&lt;&gt;"",H203&lt;&gt;""),NOT(AND(ISNUMBER(E203),E203&gt;=0))),"ADD AGREED COST",IF(AND(OR(G203&lt;&gt;"",H203&lt;&gt;""),NOT(AND(ISNUMBER(G203),G203&gt;=0))),"ADD / CHECK NEXT AMOUNT",IF(AND(OR(G203&lt;&gt;"",H203&lt;&gt;""),NOT(AND(ISNUMBER(H203),H203&gt;=1,H203&lt;=2958465,H203=IF(ISNUMBER(H203),INT(H203),0)))),"ADD / CHECK NEXT DATE",IF(AND(OR(G203&lt;&gt;"",H203&lt;&gt;""),OR(G203&lt;=0,G203&gt;J203)),"REVIEW INSTALMENT",IF(AND(ISNUMBER(J203),J203&gt;0,NOT(OR(G203&lt;&gt;"",H203&lt;&gt;""))),"ENTER NEXT PAYMENT",IF(AND(OR(G203&lt;&gt;"",H203&lt;&gt;""),H203&lt;TODAY()),"OVERDUE ENTERED PAYMENT","")))))))))))</f>
        <v/>
      </c>
      <c r="M203" s="12">
        <f>IF(AND(COUNTA(A203:I203)&gt;0,NOT(OR(AND(ISNUMBER(C203),C203&gt;=0),AND(ISNUMBER(D203),D203&gt;=0),AND(ISNUMBER(E203),E203&gt;=0)))),1,0)</f>
        <v>0</v>
      </c>
      <c r="N203" s="11">
        <f>IF(AND(AND(ISNUMBER(J203),J203&gt;0,OR(L203="",L203="OVERDUE ENTERED PAYMENT"),AND(ISNUMBER(G203),G203&gt;=0),G203&gt;0,AND(ISNUMBER(H203),H203&gt;=1,H203&lt;=2958465,H203=IF(ISNUMBER(H203),INT(H203),0))),H203&gt;=TODAY(),H203&lt;=TODAY()+30),G203,0)</f>
        <v>0</v>
      </c>
      <c r="O203" s="11">
        <f>IF(AND(AND(ISNUMBER(J203),J203&gt;0,OR(L203="",L203="OVERDUE ENTERED PAYMENT"),AND(ISNUMBER(G203),G203&gt;=0),G203&gt;0,AND(ISNUMBER(H203),H203&gt;=1,H203&lt;=2958465,H203=IF(ISNUMBER(H203),INT(H203),0))),H203&lt;TODAY()),G203,0)</f>
        <v>0</v>
      </c>
    </row>
    <row r="204" spans="1:15" ht="28" customHeight="1">
      <c r="A204" s="6"/>
      <c r="B204" s="6"/>
      <c r="C204" s="4"/>
      <c r="D204" s="4"/>
      <c r="E204" s="4"/>
      <c r="F204" s="4"/>
      <c r="G204" s="4"/>
      <c r="H204" s="10"/>
      <c r="I204" s="6"/>
      <c r="J204" s="11">
        <f>IF(AND(ISNUMBER(E204),E204&gt;=0),E204-IF(AND(ISNUMBER(F204),F204&gt;=0),F204,0),"")</f>
        <v/>
      </c>
      <c r="K204" s="11">
        <f>IF(AND(ISNUMBER(E204),E204&gt;=0),E204,IF(AND(ISNUMBER(D204),D204&gt;=0),D204,IF(AND(ISNUMBER(C204),C204&gt;=0),C204,"")))</f>
        <v/>
      </c>
      <c r="L204" s="12">
        <f>IF(OR(AND(C204&lt;&gt;"",NOT(AND(ISNUMBER(C204),C204&gt;=0))),AND(D204&lt;&gt;"",NOT(AND(ISNUMBER(D204),D204&gt;=0))),AND(E204&lt;&gt;"",NOT(AND(ISNUMBER(E204),E204&gt;=0))),AND(F204&lt;&gt;"",NOT(AND(ISNUMBER(F204),F204&gt;=0)))),"REVIEW COST / PAID",IF(AND(F204&lt;&gt;"",NOT(AND(ISNUMBER(E204),E204&gt;=0))),"ADD AGREED COST",IF(AND(ISNUMBER(J204),J204&lt;0),"OVERPAID",IF(AND(ISNUMBER(J204),J204=0,OR(G204&lt;&gt;"",H204&lt;&gt;"")),"CLEAR PAID INSTALMENT",IF(AND(OR(G204&lt;&gt;"",H204&lt;&gt;""),B204=""),"ADD ITEM / SUPPLIER",IF(AND(OR(G204&lt;&gt;"",H204&lt;&gt;""),NOT(AND(ISNUMBER(E204),E204&gt;=0))),"ADD AGREED COST",IF(AND(OR(G204&lt;&gt;"",H204&lt;&gt;""),NOT(AND(ISNUMBER(G204),G204&gt;=0))),"ADD / CHECK NEXT AMOUNT",IF(AND(OR(G204&lt;&gt;"",H204&lt;&gt;""),NOT(AND(ISNUMBER(H204),H204&gt;=1,H204&lt;=2958465,H204=IF(ISNUMBER(H204),INT(H204),0)))),"ADD / CHECK NEXT DATE",IF(AND(OR(G204&lt;&gt;"",H204&lt;&gt;""),OR(G204&lt;=0,G204&gt;J204)),"REVIEW INSTALMENT",IF(AND(ISNUMBER(J204),J204&gt;0,NOT(OR(G204&lt;&gt;"",H204&lt;&gt;""))),"ENTER NEXT PAYMENT",IF(AND(OR(G204&lt;&gt;"",H204&lt;&gt;""),H204&lt;TODAY()),"OVERDUE ENTERED PAYMENT","")))))))))))</f>
        <v/>
      </c>
      <c r="M204" s="12">
        <f>IF(AND(COUNTA(A204:I204)&gt;0,NOT(OR(AND(ISNUMBER(C204),C204&gt;=0),AND(ISNUMBER(D204),D204&gt;=0),AND(ISNUMBER(E204),E204&gt;=0)))),1,0)</f>
        <v>0</v>
      </c>
      <c r="N204" s="11">
        <f>IF(AND(AND(ISNUMBER(J204),J204&gt;0,OR(L204="",L204="OVERDUE ENTERED PAYMENT"),AND(ISNUMBER(G204),G204&gt;=0),G204&gt;0,AND(ISNUMBER(H204),H204&gt;=1,H204&lt;=2958465,H204=IF(ISNUMBER(H204),INT(H204),0))),H204&gt;=TODAY(),H204&lt;=TODAY()+30),G204,0)</f>
        <v>0</v>
      </c>
      <c r="O204" s="11">
        <f>IF(AND(AND(ISNUMBER(J204),J204&gt;0,OR(L204="",L204="OVERDUE ENTERED PAYMENT"),AND(ISNUMBER(G204),G204&gt;=0),G204&gt;0,AND(ISNUMBER(H204),H204&gt;=1,H204&lt;=2958465,H204=IF(ISNUMBER(H204),INT(H204),0))),H204&lt;TODAY()),G204,0)</f>
        <v>0</v>
      </c>
    </row>
    <row r="205" spans="1:15" ht="28" customHeight="1">
      <c r="A205" s="6"/>
      <c r="B205" s="6"/>
      <c r="C205" s="4"/>
      <c r="D205" s="4"/>
      <c r="E205" s="4"/>
      <c r="F205" s="4"/>
      <c r="G205" s="4"/>
      <c r="H205" s="10"/>
      <c r="I205" s="6"/>
      <c r="J205" s="11">
        <f>IF(AND(ISNUMBER(E205),E205&gt;=0),E205-IF(AND(ISNUMBER(F205),F205&gt;=0),F205,0),"")</f>
        <v/>
      </c>
      <c r="K205" s="11">
        <f>IF(AND(ISNUMBER(E205),E205&gt;=0),E205,IF(AND(ISNUMBER(D205),D205&gt;=0),D205,IF(AND(ISNUMBER(C205),C205&gt;=0),C205,"")))</f>
        <v/>
      </c>
      <c r="L205" s="12">
        <f>IF(OR(AND(C205&lt;&gt;"",NOT(AND(ISNUMBER(C205),C205&gt;=0))),AND(D205&lt;&gt;"",NOT(AND(ISNUMBER(D205),D205&gt;=0))),AND(E205&lt;&gt;"",NOT(AND(ISNUMBER(E205),E205&gt;=0))),AND(F205&lt;&gt;"",NOT(AND(ISNUMBER(F205),F205&gt;=0)))),"REVIEW COST / PAID",IF(AND(F205&lt;&gt;"",NOT(AND(ISNUMBER(E205),E205&gt;=0))),"ADD AGREED COST",IF(AND(ISNUMBER(J205),J205&lt;0),"OVERPAID",IF(AND(ISNUMBER(J205),J205=0,OR(G205&lt;&gt;"",H205&lt;&gt;"")),"CLEAR PAID INSTALMENT",IF(AND(OR(G205&lt;&gt;"",H205&lt;&gt;""),B205=""),"ADD ITEM / SUPPLIER",IF(AND(OR(G205&lt;&gt;"",H205&lt;&gt;""),NOT(AND(ISNUMBER(E205),E205&gt;=0))),"ADD AGREED COST",IF(AND(OR(G205&lt;&gt;"",H205&lt;&gt;""),NOT(AND(ISNUMBER(G205),G205&gt;=0))),"ADD / CHECK NEXT AMOUNT",IF(AND(OR(G205&lt;&gt;"",H205&lt;&gt;""),NOT(AND(ISNUMBER(H205),H205&gt;=1,H205&lt;=2958465,H205=IF(ISNUMBER(H205),INT(H205),0)))),"ADD / CHECK NEXT DATE",IF(AND(OR(G205&lt;&gt;"",H205&lt;&gt;""),OR(G205&lt;=0,G205&gt;J205)),"REVIEW INSTALMENT",IF(AND(ISNUMBER(J205),J205&gt;0,NOT(OR(G205&lt;&gt;"",H205&lt;&gt;""))),"ENTER NEXT PAYMENT",IF(AND(OR(G205&lt;&gt;"",H205&lt;&gt;""),H205&lt;TODAY()),"OVERDUE ENTERED PAYMENT","")))))))))))</f>
        <v/>
      </c>
      <c r="M205" s="12">
        <f>IF(AND(COUNTA(A205:I205)&gt;0,NOT(OR(AND(ISNUMBER(C205),C205&gt;=0),AND(ISNUMBER(D205),D205&gt;=0),AND(ISNUMBER(E205),E205&gt;=0)))),1,0)</f>
        <v>0</v>
      </c>
      <c r="N205" s="11">
        <f>IF(AND(AND(ISNUMBER(J205),J205&gt;0,OR(L205="",L205="OVERDUE ENTERED PAYMENT"),AND(ISNUMBER(G205),G205&gt;=0),G205&gt;0,AND(ISNUMBER(H205),H205&gt;=1,H205&lt;=2958465,H205=IF(ISNUMBER(H205),INT(H205),0))),H205&gt;=TODAY(),H205&lt;=TODAY()+30),G205,0)</f>
        <v>0</v>
      </c>
      <c r="O205" s="11">
        <f>IF(AND(AND(ISNUMBER(J205),J205&gt;0,OR(L205="",L205="OVERDUE ENTERED PAYMENT"),AND(ISNUMBER(G205),G205&gt;=0),G205&gt;0,AND(ISNUMBER(H205),H205&gt;=1,H205&lt;=2958465,H205=IF(ISNUMBER(H205),INT(H205),0))),H205&lt;TODAY()),G205,0)</f>
        <v>0</v>
      </c>
    </row>
    <row r="206" spans="1:15" ht="28" customHeight="1">
      <c r="A206" s="6"/>
      <c r="B206" s="6"/>
      <c r="C206" s="4"/>
      <c r="D206" s="4"/>
      <c r="E206" s="4"/>
      <c r="F206" s="4"/>
      <c r="G206" s="4"/>
      <c r="H206" s="10"/>
      <c r="I206" s="6"/>
      <c r="J206" s="11">
        <f>IF(AND(ISNUMBER(E206),E206&gt;=0),E206-IF(AND(ISNUMBER(F206),F206&gt;=0),F206,0),"")</f>
        <v/>
      </c>
      <c r="K206" s="11">
        <f>IF(AND(ISNUMBER(E206),E206&gt;=0),E206,IF(AND(ISNUMBER(D206),D206&gt;=0),D206,IF(AND(ISNUMBER(C206),C206&gt;=0),C206,"")))</f>
        <v/>
      </c>
      <c r="L206" s="12">
        <f>IF(OR(AND(C206&lt;&gt;"",NOT(AND(ISNUMBER(C206),C206&gt;=0))),AND(D206&lt;&gt;"",NOT(AND(ISNUMBER(D206),D206&gt;=0))),AND(E206&lt;&gt;"",NOT(AND(ISNUMBER(E206),E206&gt;=0))),AND(F206&lt;&gt;"",NOT(AND(ISNUMBER(F206),F206&gt;=0)))),"REVIEW COST / PAID",IF(AND(F206&lt;&gt;"",NOT(AND(ISNUMBER(E206),E206&gt;=0))),"ADD AGREED COST",IF(AND(ISNUMBER(J206),J206&lt;0),"OVERPAID",IF(AND(ISNUMBER(J206),J206=0,OR(G206&lt;&gt;"",H206&lt;&gt;"")),"CLEAR PAID INSTALMENT",IF(AND(OR(G206&lt;&gt;"",H206&lt;&gt;""),B206=""),"ADD ITEM / SUPPLIER",IF(AND(OR(G206&lt;&gt;"",H206&lt;&gt;""),NOT(AND(ISNUMBER(E206),E206&gt;=0))),"ADD AGREED COST",IF(AND(OR(G206&lt;&gt;"",H206&lt;&gt;""),NOT(AND(ISNUMBER(G206),G206&gt;=0))),"ADD / CHECK NEXT AMOUNT",IF(AND(OR(G206&lt;&gt;"",H206&lt;&gt;""),NOT(AND(ISNUMBER(H206),H206&gt;=1,H206&lt;=2958465,H206=IF(ISNUMBER(H206),INT(H206),0)))),"ADD / CHECK NEXT DATE",IF(AND(OR(G206&lt;&gt;"",H206&lt;&gt;""),OR(G206&lt;=0,G206&gt;J206)),"REVIEW INSTALMENT",IF(AND(ISNUMBER(J206),J206&gt;0,NOT(OR(G206&lt;&gt;"",H206&lt;&gt;""))),"ENTER NEXT PAYMENT",IF(AND(OR(G206&lt;&gt;"",H206&lt;&gt;""),H206&lt;TODAY()),"OVERDUE ENTERED PAYMENT","")))))))))))</f>
        <v/>
      </c>
      <c r="M206" s="12">
        <f>IF(AND(COUNTA(A206:I206)&gt;0,NOT(OR(AND(ISNUMBER(C206),C206&gt;=0),AND(ISNUMBER(D206),D206&gt;=0),AND(ISNUMBER(E206),E206&gt;=0)))),1,0)</f>
        <v>0</v>
      </c>
      <c r="N206" s="11">
        <f>IF(AND(AND(ISNUMBER(J206),J206&gt;0,OR(L206="",L206="OVERDUE ENTERED PAYMENT"),AND(ISNUMBER(G206),G206&gt;=0),G206&gt;0,AND(ISNUMBER(H206),H206&gt;=1,H206&lt;=2958465,H206=IF(ISNUMBER(H206),INT(H206),0))),H206&gt;=TODAY(),H206&lt;=TODAY()+30),G206,0)</f>
        <v>0</v>
      </c>
      <c r="O206" s="11">
        <f>IF(AND(AND(ISNUMBER(J206),J206&gt;0,OR(L206="",L206="OVERDUE ENTERED PAYMENT"),AND(ISNUMBER(G206),G206&gt;=0),G206&gt;0,AND(ISNUMBER(H206),H206&gt;=1,H206&lt;=2958465,H206=IF(ISNUMBER(H206),INT(H206),0))),H206&lt;TODAY()),G206,0)</f>
        <v>0</v>
      </c>
    </row>
    <row r="207" spans="1:15" ht="28" customHeight="1">
      <c r="A207" s="6"/>
      <c r="B207" s="6"/>
      <c r="C207" s="4"/>
      <c r="D207" s="4"/>
      <c r="E207" s="4"/>
      <c r="F207" s="4"/>
      <c r="G207" s="4"/>
      <c r="H207" s="10"/>
      <c r="I207" s="6"/>
      <c r="J207" s="11">
        <f>IF(AND(ISNUMBER(E207),E207&gt;=0),E207-IF(AND(ISNUMBER(F207),F207&gt;=0),F207,0),"")</f>
        <v/>
      </c>
      <c r="K207" s="11">
        <f>IF(AND(ISNUMBER(E207),E207&gt;=0),E207,IF(AND(ISNUMBER(D207),D207&gt;=0),D207,IF(AND(ISNUMBER(C207),C207&gt;=0),C207,"")))</f>
        <v/>
      </c>
      <c r="L207" s="12">
        <f>IF(OR(AND(C207&lt;&gt;"",NOT(AND(ISNUMBER(C207),C207&gt;=0))),AND(D207&lt;&gt;"",NOT(AND(ISNUMBER(D207),D207&gt;=0))),AND(E207&lt;&gt;"",NOT(AND(ISNUMBER(E207),E207&gt;=0))),AND(F207&lt;&gt;"",NOT(AND(ISNUMBER(F207),F207&gt;=0)))),"REVIEW COST / PAID",IF(AND(F207&lt;&gt;"",NOT(AND(ISNUMBER(E207),E207&gt;=0))),"ADD AGREED COST",IF(AND(ISNUMBER(J207),J207&lt;0),"OVERPAID",IF(AND(ISNUMBER(J207),J207=0,OR(G207&lt;&gt;"",H207&lt;&gt;"")),"CLEAR PAID INSTALMENT",IF(AND(OR(G207&lt;&gt;"",H207&lt;&gt;""),B207=""),"ADD ITEM / SUPPLIER",IF(AND(OR(G207&lt;&gt;"",H207&lt;&gt;""),NOT(AND(ISNUMBER(E207),E207&gt;=0))),"ADD AGREED COST",IF(AND(OR(G207&lt;&gt;"",H207&lt;&gt;""),NOT(AND(ISNUMBER(G207),G207&gt;=0))),"ADD / CHECK NEXT AMOUNT",IF(AND(OR(G207&lt;&gt;"",H207&lt;&gt;""),NOT(AND(ISNUMBER(H207),H207&gt;=1,H207&lt;=2958465,H207=IF(ISNUMBER(H207),INT(H207),0)))),"ADD / CHECK NEXT DATE",IF(AND(OR(G207&lt;&gt;"",H207&lt;&gt;""),OR(G207&lt;=0,G207&gt;J207)),"REVIEW INSTALMENT",IF(AND(ISNUMBER(J207),J207&gt;0,NOT(OR(G207&lt;&gt;"",H207&lt;&gt;""))),"ENTER NEXT PAYMENT",IF(AND(OR(G207&lt;&gt;"",H207&lt;&gt;""),H207&lt;TODAY()),"OVERDUE ENTERED PAYMENT","")))))))))))</f>
        <v/>
      </c>
      <c r="M207" s="12">
        <f>IF(AND(COUNTA(A207:I207)&gt;0,NOT(OR(AND(ISNUMBER(C207),C207&gt;=0),AND(ISNUMBER(D207),D207&gt;=0),AND(ISNUMBER(E207),E207&gt;=0)))),1,0)</f>
        <v>0</v>
      </c>
      <c r="N207" s="11">
        <f>IF(AND(AND(ISNUMBER(J207),J207&gt;0,OR(L207="",L207="OVERDUE ENTERED PAYMENT"),AND(ISNUMBER(G207),G207&gt;=0),G207&gt;0,AND(ISNUMBER(H207),H207&gt;=1,H207&lt;=2958465,H207=IF(ISNUMBER(H207),INT(H207),0))),H207&gt;=TODAY(),H207&lt;=TODAY()+30),G207,0)</f>
        <v>0</v>
      </c>
      <c r="O207" s="11">
        <f>IF(AND(AND(ISNUMBER(J207),J207&gt;0,OR(L207="",L207="OVERDUE ENTERED PAYMENT"),AND(ISNUMBER(G207),G207&gt;=0),G207&gt;0,AND(ISNUMBER(H207),H207&gt;=1,H207&lt;=2958465,H207=IF(ISNUMBER(H207),INT(H207),0))),H207&lt;TODAY()),G207,0)</f>
        <v>0</v>
      </c>
    </row>
    <row r="208" spans="1:15" ht="28" customHeight="1">
      <c r="A208" s="6"/>
      <c r="B208" s="6"/>
      <c r="C208" s="4"/>
      <c r="D208" s="4"/>
      <c r="E208" s="4"/>
      <c r="F208" s="4"/>
      <c r="G208" s="4"/>
      <c r="H208" s="10"/>
      <c r="I208" s="6"/>
      <c r="J208" s="11">
        <f>IF(AND(ISNUMBER(E208),E208&gt;=0),E208-IF(AND(ISNUMBER(F208),F208&gt;=0),F208,0),"")</f>
        <v/>
      </c>
      <c r="K208" s="11">
        <f>IF(AND(ISNUMBER(E208),E208&gt;=0),E208,IF(AND(ISNUMBER(D208),D208&gt;=0),D208,IF(AND(ISNUMBER(C208),C208&gt;=0),C208,"")))</f>
        <v/>
      </c>
      <c r="L208" s="12">
        <f>IF(OR(AND(C208&lt;&gt;"",NOT(AND(ISNUMBER(C208),C208&gt;=0))),AND(D208&lt;&gt;"",NOT(AND(ISNUMBER(D208),D208&gt;=0))),AND(E208&lt;&gt;"",NOT(AND(ISNUMBER(E208),E208&gt;=0))),AND(F208&lt;&gt;"",NOT(AND(ISNUMBER(F208),F208&gt;=0)))),"REVIEW COST / PAID",IF(AND(F208&lt;&gt;"",NOT(AND(ISNUMBER(E208),E208&gt;=0))),"ADD AGREED COST",IF(AND(ISNUMBER(J208),J208&lt;0),"OVERPAID",IF(AND(ISNUMBER(J208),J208=0,OR(G208&lt;&gt;"",H208&lt;&gt;"")),"CLEAR PAID INSTALMENT",IF(AND(OR(G208&lt;&gt;"",H208&lt;&gt;""),B208=""),"ADD ITEM / SUPPLIER",IF(AND(OR(G208&lt;&gt;"",H208&lt;&gt;""),NOT(AND(ISNUMBER(E208),E208&gt;=0))),"ADD AGREED COST",IF(AND(OR(G208&lt;&gt;"",H208&lt;&gt;""),NOT(AND(ISNUMBER(G208),G208&gt;=0))),"ADD / CHECK NEXT AMOUNT",IF(AND(OR(G208&lt;&gt;"",H208&lt;&gt;""),NOT(AND(ISNUMBER(H208),H208&gt;=1,H208&lt;=2958465,H208=IF(ISNUMBER(H208),INT(H208),0)))),"ADD / CHECK NEXT DATE",IF(AND(OR(G208&lt;&gt;"",H208&lt;&gt;""),OR(G208&lt;=0,G208&gt;J208)),"REVIEW INSTALMENT",IF(AND(ISNUMBER(J208),J208&gt;0,NOT(OR(G208&lt;&gt;"",H208&lt;&gt;""))),"ENTER NEXT PAYMENT",IF(AND(OR(G208&lt;&gt;"",H208&lt;&gt;""),H208&lt;TODAY()),"OVERDUE ENTERED PAYMENT","")))))))))))</f>
        <v/>
      </c>
      <c r="M208" s="12">
        <f>IF(AND(COUNTA(A208:I208)&gt;0,NOT(OR(AND(ISNUMBER(C208),C208&gt;=0),AND(ISNUMBER(D208),D208&gt;=0),AND(ISNUMBER(E208),E208&gt;=0)))),1,0)</f>
        <v>0</v>
      </c>
      <c r="N208" s="11">
        <f>IF(AND(AND(ISNUMBER(J208),J208&gt;0,OR(L208="",L208="OVERDUE ENTERED PAYMENT"),AND(ISNUMBER(G208),G208&gt;=0),G208&gt;0,AND(ISNUMBER(H208),H208&gt;=1,H208&lt;=2958465,H208=IF(ISNUMBER(H208),INT(H208),0))),H208&gt;=TODAY(),H208&lt;=TODAY()+30),G208,0)</f>
        <v>0</v>
      </c>
      <c r="O208" s="11">
        <f>IF(AND(AND(ISNUMBER(J208),J208&gt;0,OR(L208="",L208="OVERDUE ENTERED PAYMENT"),AND(ISNUMBER(G208),G208&gt;=0),G208&gt;0,AND(ISNUMBER(H208),H208&gt;=1,H208&lt;=2958465,H208=IF(ISNUMBER(H208),INT(H208),0))),H208&lt;TODAY()),G208,0)</f>
        <v>0</v>
      </c>
    </row>
    <row r="209" spans="1:15" ht="28" customHeight="1">
      <c r="A209" s="6"/>
      <c r="B209" s="6"/>
      <c r="C209" s="4"/>
      <c r="D209" s="4"/>
      <c r="E209" s="4"/>
      <c r="F209" s="4"/>
      <c r="G209" s="4"/>
      <c r="H209" s="10"/>
      <c r="I209" s="6"/>
      <c r="J209" s="11">
        <f>IF(AND(ISNUMBER(E209),E209&gt;=0),E209-IF(AND(ISNUMBER(F209),F209&gt;=0),F209,0),"")</f>
        <v/>
      </c>
      <c r="K209" s="11">
        <f>IF(AND(ISNUMBER(E209),E209&gt;=0),E209,IF(AND(ISNUMBER(D209),D209&gt;=0),D209,IF(AND(ISNUMBER(C209),C209&gt;=0),C209,"")))</f>
        <v/>
      </c>
      <c r="L209" s="12">
        <f>IF(OR(AND(C209&lt;&gt;"",NOT(AND(ISNUMBER(C209),C209&gt;=0))),AND(D209&lt;&gt;"",NOT(AND(ISNUMBER(D209),D209&gt;=0))),AND(E209&lt;&gt;"",NOT(AND(ISNUMBER(E209),E209&gt;=0))),AND(F209&lt;&gt;"",NOT(AND(ISNUMBER(F209),F209&gt;=0)))),"REVIEW COST / PAID",IF(AND(F209&lt;&gt;"",NOT(AND(ISNUMBER(E209),E209&gt;=0))),"ADD AGREED COST",IF(AND(ISNUMBER(J209),J209&lt;0),"OVERPAID",IF(AND(ISNUMBER(J209),J209=0,OR(G209&lt;&gt;"",H209&lt;&gt;"")),"CLEAR PAID INSTALMENT",IF(AND(OR(G209&lt;&gt;"",H209&lt;&gt;""),B209=""),"ADD ITEM / SUPPLIER",IF(AND(OR(G209&lt;&gt;"",H209&lt;&gt;""),NOT(AND(ISNUMBER(E209),E209&gt;=0))),"ADD AGREED COST",IF(AND(OR(G209&lt;&gt;"",H209&lt;&gt;""),NOT(AND(ISNUMBER(G209),G209&gt;=0))),"ADD / CHECK NEXT AMOUNT",IF(AND(OR(G209&lt;&gt;"",H209&lt;&gt;""),NOT(AND(ISNUMBER(H209),H209&gt;=1,H209&lt;=2958465,H209=IF(ISNUMBER(H209),INT(H209),0)))),"ADD / CHECK NEXT DATE",IF(AND(OR(G209&lt;&gt;"",H209&lt;&gt;""),OR(G209&lt;=0,G209&gt;J209)),"REVIEW INSTALMENT",IF(AND(ISNUMBER(J209),J209&gt;0,NOT(OR(G209&lt;&gt;"",H209&lt;&gt;""))),"ENTER NEXT PAYMENT",IF(AND(OR(G209&lt;&gt;"",H209&lt;&gt;""),H209&lt;TODAY()),"OVERDUE ENTERED PAYMENT","")))))))))))</f>
        <v/>
      </c>
      <c r="M209" s="12">
        <f>IF(AND(COUNTA(A209:I209)&gt;0,NOT(OR(AND(ISNUMBER(C209),C209&gt;=0),AND(ISNUMBER(D209),D209&gt;=0),AND(ISNUMBER(E209),E209&gt;=0)))),1,0)</f>
        <v>0</v>
      </c>
      <c r="N209" s="11">
        <f>IF(AND(AND(ISNUMBER(J209),J209&gt;0,OR(L209="",L209="OVERDUE ENTERED PAYMENT"),AND(ISNUMBER(G209),G209&gt;=0),G209&gt;0,AND(ISNUMBER(H209),H209&gt;=1,H209&lt;=2958465,H209=IF(ISNUMBER(H209),INT(H209),0))),H209&gt;=TODAY(),H209&lt;=TODAY()+30),G209,0)</f>
        <v>0</v>
      </c>
      <c r="O209" s="11">
        <f>IF(AND(AND(ISNUMBER(J209),J209&gt;0,OR(L209="",L209="OVERDUE ENTERED PAYMENT"),AND(ISNUMBER(G209),G209&gt;=0),G209&gt;0,AND(ISNUMBER(H209),H209&gt;=1,H209&lt;=2958465,H209=IF(ISNUMBER(H209),INT(H209),0))),H209&lt;TODAY()),G209,0)</f>
        <v>0</v>
      </c>
    </row>
    <row r="210" spans="1:15" ht="28" customHeight="1">
      <c r="A210" s="6"/>
      <c r="B210" s="6"/>
      <c r="C210" s="4"/>
      <c r="D210" s="4"/>
      <c r="E210" s="4"/>
      <c r="F210" s="4"/>
      <c r="G210" s="4"/>
      <c r="H210" s="10"/>
      <c r="I210" s="6"/>
      <c r="J210" s="11">
        <f>IF(AND(ISNUMBER(E210),E210&gt;=0),E210-IF(AND(ISNUMBER(F210),F210&gt;=0),F210,0),"")</f>
        <v/>
      </c>
      <c r="K210" s="11">
        <f>IF(AND(ISNUMBER(E210),E210&gt;=0),E210,IF(AND(ISNUMBER(D210),D210&gt;=0),D210,IF(AND(ISNUMBER(C210),C210&gt;=0),C210,"")))</f>
        <v/>
      </c>
      <c r="L210" s="12">
        <f>IF(OR(AND(C210&lt;&gt;"",NOT(AND(ISNUMBER(C210),C210&gt;=0))),AND(D210&lt;&gt;"",NOT(AND(ISNUMBER(D210),D210&gt;=0))),AND(E210&lt;&gt;"",NOT(AND(ISNUMBER(E210),E210&gt;=0))),AND(F210&lt;&gt;"",NOT(AND(ISNUMBER(F210),F210&gt;=0)))),"REVIEW COST / PAID",IF(AND(F210&lt;&gt;"",NOT(AND(ISNUMBER(E210),E210&gt;=0))),"ADD AGREED COST",IF(AND(ISNUMBER(J210),J210&lt;0),"OVERPAID",IF(AND(ISNUMBER(J210),J210=0,OR(G210&lt;&gt;"",H210&lt;&gt;"")),"CLEAR PAID INSTALMENT",IF(AND(OR(G210&lt;&gt;"",H210&lt;&gt;""),B210=""),"ADD ITEM / SUPPLIER",IF(AND(OR(G210&lt;&gt;"",H210&lt;&gt;""),NOT(AND(ISNUMBER(E210),E210&gt;=0))),"ADD AGREED COST",IF(AND(OR(G210&lt;&gt;"",H210&lt;&gt;""),NOT(AND(ISNUMBER(G210),G210&gt;=0))),"ADD / CHECK NEXT AMOUNT",IF(AND(OR(G210&lt;&gt;"",H210&lt;&gt;""),NOT(AND(ISNUMBER(H210),H210&gt;=1,H210&lt;=2958465,H210=IF(ISNUMBER(H210),INT(H210),0)))),"ADD / CHECK NEXT DATE",IF(AND(OR(G210&lt;&gt;"",H210&lt;&gt;""),OR(G210&lt;=0,G210&gt;J210)),"REVIEW INSTALMENT",IF(AND(ISNUMBER(J210),J210&gt;0,NOT(OR(G210&lt;&gt;"",H210&lt;&gt;""))),"ENTER NEXT PAYMENT",IF(AND(OR(G210&lt;&gt;"",H210&lt;&gt;""),H210&lt;TODAY()),"OVERDUE ENTERED PAYMENT","")))))))))))</f>
        <v/>
      </c>
      <c r="M210" s="12">
        <f>IF(AND(COUNTA(A210:I210)&gt;0,NOT(OR(AND(ISNUMBER(C210),C210&gt;=0),AND(ISNUMBER(D210),D210&gt;=0),AND(ISNUMBER(E210),E210&gt;=0)))),1,0)</f>
        <v>0</v>
      </c>
      <c r="N210" s="11">
        <f>IF(AND(AND(ISNUMBER(J210),J210&gt;0,OR(L210="",L210="OVERDUE ENTERED PAYMENT"),AND(ISNUMBER(G210),G210&gt;=0),G210&gt;0,AND(ISNUMBER(H210),H210&gt;=1,H210&lt;=2958465,H210=IF(ISNUMBER(H210),INT(H210),0))),H210&gt;=TODAY(),H210&lt;=TODAY()+30),G210,0)</f>
        <v>0</v>
      </c>
      <c r="O210" s="11">
        <f>IF(AND(AND(ISNUMBER(J210),J210&gt;0,OR(L210="",L210="OVERDUE ENTERED PAYMENT"),AND(ISNUMBER(G210),G210&gt;=0),G210&gt;0,AND(ISNUMBER(H210),H210&gt;=1,H210&lt;=2958465,H210=IF(ISNUMBER(H210),INT(H210),0))),H210&lt;TODAY()),G210,0)</f>
        <v>0</v>
      </c>
    </row>
    <row r="211" spans="1:15" ht="28" customHeight="1">
      <c r="A211" s="6"/>
      <c r="B211" s="6"/>
      <c r="C211" s="4"/>
      <c r="D211" s="4"/>
      <c r="E211" s="4"/>
      <c r="F211" s="4"/>
      <c r="G211" s="4"/>
      <c r="H211" s="10"/>
      <c r="I211" s="6"/>
      <c r="J211" s="11">
        <f>IF(AND(ISNUMBER(E211),E211&gt;=0),E211-IF(AND(ISNUMBER(F211),F211&gt;=0),F211,0),"")</f>
        <v/>
      </c>
      <c r="K211" s="11">
        <f>IF(AND(ISNUMBER(E211),E211&gt;=0),E211,IF(AND(ISNUMBER(D211),D211&gt;=0),D211,IF(AND(ISNUMBER(C211),C211&gt;=0),C211,"")))</f>
        <v/>
      </c>
      <c r="L211" s="12">
        <f>IF(OR(AND(C211&lt;&gt;"",NOT(AND(ISNUMBER(C211),C211&gt;=0))),AND(D211&lt;&gt;"",NOT(AND(ISNUMBER(D211),D211&gt;=0))),AND(E211&lt;&gt;"",NOT(AND(ISNUMBER(E211),E211&gt;=0))),AND(F211&lt;&gt;"",NOT(AND(ISNUMBER(F211),F211&gt;=0)))),"REVIEW COST / PAID",IF(AND(F211&lt;&gt;"",NOT(AND(ISNUMBER(E211),E211&gt;=0))),"ADD AGREED COST",IF(AND(ISNUMBER(J211),J211&lt;0),"OVERPAID",IF(AND(ISNUMBER(J211),J211=0,OR(G211&lt;&gt;"",H211&lt;&gt;"")),"CLEAR PAID INSTALMENT",IF(AND(OR(G211&lt;&gt;"",H211&lt;&gt;""),B211=""),"ADD ITEM / SUPPLIER",IF(AND(OR(G211&lt;&gt;"",H211&lt;&gt;""),NOT(AND(ISNUMBER(E211),E211&gt;=0))),"ADD AGREED COST",IF(AND(OR(G211&lt;&gt;"",H211&lt;&gt;""),NOT(AND(ISNUMBER(G211),G211&gt;=0))),"ADD / CHECK NEXT AMOUNT",IF(AND(OR(G211&lt;&gt;"",H211&lt;&gt;""),NOT(AND(ISNUMBER(H211),H211&gt;=1,H211&lt;=2958465,H211=IF(ISNUMBER(H211),INT(H211),0)))),"ADD / CHECK NEXT DATE",IF(AND(OR(G211&lt;&gt;"",H211&lt;&gt;""),OR(G211&lt;=0,G211&gt;J211)),"REVIEW INSTALMENT",IF(AND(ISNUMBER(J211),J211&gt;0,NOT(OR(G211&lt;&gt;"",H211&lt;&gt;""))),"ENTER NEXT PAYMENT",IF(AND(OR(G211&lt;&gt;"",H211&lt;&gt;""),H211&lt;TODAY()),"OVERDUE ENTERED PAYMENT","")))))))))))</f>
        <v/>
      </c>
      <c r="M211" s="12">
        <f>IF(AND(COUNTA(A211:I211)&gt;0,NOT(OR(AND(ISNUMBER(C211),C211&gt;=0),AND(ISNUMBER(D211),D211&gt;=0),AND(ISNUMBER(E211),E211&gt;=0)))),1,0)</f>
        <v>0</v>
      </c>
      <c r="N211" s="11">
        <f>IF(AND(AND(ISNUMBER(J211),J211&gt;0,OR(L211="",L211="OVERDUE ENTERED PAYMENT"),AND(ISNUMBER(G211),G211&gt;=0),G211&gt;0,AND(ISNUMBER(H211),H211&gt;=1,H211&lt;=2958465,H211=IF(ISNUMBER(H211),INT(H211),0))),H211&gt;=TODAY(),H211&lt;=TODAY()+30),G211,0)</f>
        <v>0</v>
      </c>
      <c r="O211" s="11">
        <f>IF(AND(AND(ISNUMBER(J211),J211&gt;0,OR(L211="",L211="OVERDUE ENTERED PAYMENT"),AND(ISNUMBER(G211),G211&gt;=0),G211&gt;0,AND(ISNUMBER(H211),H211&gt;=1,H211&lt;=2958465,H211=IF(ISNUMBER(H211),INT(H211),0))),H211&lt;TODAY()),G211,0)</f>
        <v>0</v>
      </c>
    </row>
    <row r="212" spans="1:15" ht="28" customHeight="1">
      <c r="A212" s="6"/>
      <c r="B212" s="6"/>
      <c r="C212" s="4"/>
      <c r="D212" s="4"/>
      <c r="E212" s="4"/>
      <c r="F212" s="4"/>
      <c r="G212" s="4"/>
      <c r="H212" s="10"/>
      <c r="I212" s="6"/>
      <c r="J212" s="11">
        <f>IF(AND(ISNUMBER(E212),E212&gt;=0),E212-IF(AND(ISNUMBER(F212),F212&gt;=0),F212,0),"")</f>
        <v/>
      </c>
      <c r="K212" s="11">
        <f>IF(AND(ISNUMBER(E212),E212&gt;=0),E212,IF(AND(ISNUMBER(D212),D212&gt;=0),D212,IF(AND(ISNUMBER(C212),C212&gt;=0),C212,"")))</f>
        <v/>
      </c>
      <c r="L212" s="12">
        <f>IF(OR(AND(C212&lt;&gt;"",NOT(AND(ISNUMBER(C212),C212&gt;=0))),AND(D212&lt;&gt;"",NOT(AND(ISNUMBER(D212),D212&gt;=0))),AND(E212&lt;&gt;"",NOT(AND(ISNUMBER(E212),E212&gt;=0))),AND(F212&lt;&gt;"",NOT(AND(ISNUMBER(F212),F212&gt;=0)))),"REVIEW COST / PAID",IF(AND(F212&lt;&gt;"",NOT(AND(ISNUMBER(E212),E212&gt;=0))),"ADD AGREED COST",IF(AND(ISNUMBER(J212),J212&lt;0),"OVERPAID",IF(AND(ISNUMBER(J212),J212=0,OR(G212&lt;&gt;"",H212&lt;&gt;"")),"CLEAR PAID INSTALMENT",IF(AND(OR(G212&lt;&gt;"",H212&lt;&gt;""),B212=""),"ADD ITEM / SUPPLIER",IF(AND(OR(G212&lt;&gt;"",H212&lt;&gt;""),NOT(AND(ISNUMBER(E212),E212&gt;=0))),"ADD AGREED COST",IF(AND(OR(G212&lt;&gt;"",H212&lt;&gt;""),NOT(AND(ISNUMBER(G212),G212&gt;=0))),"ADD / CHECK NEXT AMOUNT",IF(AND(OR(G212&lt;&gt;"",H212&lt;&gt;""),NOT(AND(ISNUMBER(H212),H212&gt;=1,H212&lt;=2958465,H212=IF(ISNUMBER(H212),INT(H212),0)))),"ADD / CHECK NEXT DATE",IF(AND(OR(G212&lt;&gt;"",H212&lt;&gt;""),OR(G212&lt;=0,G212&gt;J212)),"REVIEW INSTALMENT",IF(AND(ISNUMBER(J212),J212&gt;0,NOT(OR(G212&lt;&gt;"",H212&lt;&gt;""))),"ENTER NEXT PAYMENT",IF(AND(OR(G212&lt;&gt;"",H212&lt;&gt;""),H212&lt;TODAY()),"OVERDUE ENTERED PAYMENT","")))))))))))</f>
        <v/>
      </c>
      <c r="M212" s="12">
        <f>IF(AND(COUNTA(A212:I212)&gt;0,NOT(OR(AND(ISNUMBER(C212),C212&gt;=0),AND(ISNUMBER(D212),D212&gt;=0),AND(ISNUMBER(E212),E212&gt;=0)))),1,0)</f>
        <v>0</v>
      </c>
      <c r="N212" s="11">
        <f>IF(AND(AND(ISNUMBER(J212),J212&gt;0,OR(L212="",L212="OVERDUE ENTERED PAYMENT"),AND(ISNUMBER(G212),G212&gt;=0),G212&gt;0,AND(ISNUMBER(H212),H212&gt;=1,H212&lt;=2958465,H212=IF(ISNUMBER(H212),INT(H212),0))),H212&gt;=TODAY(),H212&lt;=TODAY()+30),G212,0)</f>
        <v>0</v>
      </c>
      <c r="O212" s="11">
        <f>IF(AND(AND(ISNUMBER(J212),J212&gt;0,OR(L212="",L212="OVERDUE ENTERED PAYMENT"),AND(ISNUMBER(G212),G212&gt;=0),G212&gt;0,AND(ISNUMBER(H212),H212&gt;=1,H212&lt;=2958465,H212=IF(ISNUMBER(H212),INT(H212),0))),H212&lt;TODAY()),G212,0)</f>
        <v>0</v>
      </c>
    </row>
    <row r="213" spans="1:15" ht="28" customHeight="1">
      <c r="A213" s="6"/>
      <c r="B213" s="6"/>
      <c r="C213" s="4"/>
      <c r="D213" s="4"/>
      <c r="E213" s="4"/>
      <c r="F213" s="4"/>
      <c r="G213" s="4"/>
      <c r="H213" s="10"/>
      <c r="I213" s="6"/>
      <c r="J213" s="11">
        <f>IF(AND(ISNUMBER(E213),E213&gt;=0),E213-IF(AND(ISNUMBER(F213),F213&gt;=0),F213,0),"")</f>
        <v/>
      </c>
      <c r="K213" s="11">
        <f>IF(AND(ISNUMBER(E213),E213&gt;=0),E213,IF(AND(ISNUMBER(D213),D213&gt;=0),D213,IF(AND(ISNUMBER(C213),C213&gt;=0),C213,"")))</f>
        <v/>
      </c>
      <c r="L213" s="12">
        <f>IF(OR(AND(C213&lt;&gt;"",NOT(AND(ISNUMBER(C213),C213&gt;=0))),AND(D213&lt;&gt;"",NOT(AND(ISNUMBER(D213),D213&gt;=0))),AND(E213&lt;&gt;"",NOT(AND(ISNUMBER(E213),E213&gt;=0))),AND(F213&lt;&gt;"",NOT(AND(ISNUMBER(F213),F213&gt;=0)))),"REVIEW COST / PAID",IF(AND(F213&lt;&gt;"",NOT(AND(ISNUMBER(E213),E213&gt;=0))),"ADD AGREED COST",IF(AND(ISNUMBER(J213),J213&lt;0),"OVERPAID",IF(AND(ISNUMBER(J213),J213=0,OR(G213&lt;&gt;"",H213&lt;&gt;"")),"CLEAR PAID INSTALMENT",IF(AND(OR(G213&lt;&gt;"",H213&lt;&gt;""),B213=""),"ADD ITEM / SUPPLIER",IF(AND(OR(G213&lt;&gt;"",H213&lt;&gt;""),NOT(AND(ISNUMBER(E213),E213&gt;=0))),"ADD AGREED COST",IF(AND(OR(G213&lt;&gt;"",H213&lt;&gt;""),NOT(AND(ISNUMBER(G213),G213&gt;=0))),"ADD / CHECK NEXT AMOUNT",IF(AND(OR(G213&lt;&gt;"",H213&lt;&gt;""),NOT(AND(ISNUMBER(H213),H213&gt;=1,H213&lt;=2958465,H213=IF(ISNUMBER(H213),INT(H213),0)))),"ADD / CHECK NEXT DATE",IF(AND(OR(G213&lt;&gt;"",H213&lt;&gt;""),OR(G213&lt;=0,G213&gt;J213)),"REVIEW INSTALMENT",IF(AND(ISNUMBER(J213),J213&gt;0,NOT(OR(G213&lt;&gt;"",H213&lt;&gt;""))),"ENTER NEXT PAYMENT",IF(AND(OR(G213&lt;&gt;"",H213&lt;&gt;""),H213&lt;TODAY()),"OVERDUE ENTERED PAYMENT","")))))))))))</f>
        <v/>
      </c>
      <c r="M213" s="12">
        <f>IF(AND(COUNTA(A213:I213)&gt;0,NOT(OR(AND(ISNUMBER(C213),C213&gt;=0),AND(ISNUMBER(D213),D213&gt;=0),AND(ISNUMBER(E213),E213&gt;=0)))),1,0)</f>
        <v>0</v>
      </c>
      <c r="N213" s="11">
        <f>IF(AND(AND(ISNUMBER(J213),J213&gt;0,OR(L213="",L213="OVERDUE ENTERED PAYMENT"),AND(ISNUMBER(G213),G213&gt;=0),G213&gt;0,AND(ISNUMBER(H213),H213&gt;=1,H213&lt;=2958465,H213=IF(ISNUMBER(H213),INT(H213),0))),H213&gt;=TODAY(),H213&lt;=TODAY()+30),G213,0)</f>
        <v>0</v>
      </c>
      <c r="O213" s="11">
        <f>IF(AND(AND(ISNUMBER(J213),J213&gt;0,OR(L213="",L213="OVERDUE ENTERED PAYMENT"),AND(ISNUMBER(G213),G213&gt;=0),G213&gt;0,AND(ISNUMBER(H213),H213&gt;=1,H213&lt;=2958465,H213=IF(ISNUMBER(H213),INT(H213),0))),H213&lt;TODAY()),G213,0)</f>
        <v>0</v>
      </c>
    </row>
    <row r="214" spans="1:15" ht="28" customHeight="1">
      <c r="A214" s="6"/>
      <c r="B214" s="6"/>
      <c r="C214" s="4"/>
      <c r="D214" s="4"/>
      <c r="E214" s="4"/>
      <c r="F214" s="4"/>
      <c r="G214" s="4"/>
      <c r="H214" s="10"/>
      <c r="I214" s="6"/>
      <c r="J214" s="11">
        <f>IF(AND(ISNUMBER(E214),E214&gt;=0),E214-IF(AND(ISNUMBER(F214),F214&gt;=0),F214,0),"")</f>
        <v/>
      </c>
      <c r="K214" s="11">
        <f>IF(AND(ISNUMBER(E214),E214&gt;=0),E214,IF(AND(ISNUMBER(D214),D214&gt;=0),D214,IF(AND(ISNUMBER(C214),C214&gt;=0),C214,"")))</f>
        <v/>
      </c>
      <c r="L214" s="12">
        <f>IF(OR(AND(C214&lt;&gt;"",NOT(AND(ISNUMBER(C214),C214&gt;=0))),AND(D214&lt;&gt;"",NOT(AND(ISNUMBER(D214),D214&gt;=0))),AND(E214&lt;&gt;"",NOT(AND(ISNUMBER(E214),E214&gt;=0))),AND(F214&lt;&gt;"",NOT(AND(ISNUMBER(F214),F214&gt;=0)))),"REVIEW COST / PAID",IF(AND(F214&lt;&gt;"",NOT(AND(ISNUMBER(E214),E214&gt;=0))),"ADD AGREED COST",IF(AND(ISNUMBER(J214),J214&lt;0),"OVERPAID",IF(AND(ISNUMBER(J214),J214=0,OR(G214&lt;&gt;"",H214&lt;&gt;"")),"CLEAR PAID INSTALMENT",IF(AND(OR(G214&lt;&gt;"",H214&lt;&gt;""),B214=""),"ADD ITEM / SUPPLIER",IF(AND(OR(G214&lt;&gt;"",H214&lt;&gt;""),NOT(AND(ISNUMBER(E214),E214&gt;=0))),"ADD AGREED COST",IF(AND(OR(G214&lt;&gt;"",H214&lt;&gt;""),NOT(AND(ISNUMBER(G214),G214&gt;=0))),"ADD / CHECK NEXT AMOUNT",IF(AND(OR(G214&lt;&gt;"",H214&lt;&gt;""),NOT(AND(ISNUMBER(H214),H214&gt;=1,H214&lt;=2958465,H214=IF(ISNUMBER(H214),INT(H214),0)))),"ADD / CHECK NEXT DATE",IF(AND(OR(G214&lt;&gt;"",H214&lt;&gt;""),OR(G214&lt;=0,G214&gt;J214)),"REVIEW INSTALMENT",IF(AND(ISNUMBER(J214),J214&gt;0,NOT(OR(G214&lt;&gt;"",H214&lt;&gt;""))),"ENTER NEXT PAYMENT",IF(AND(OR(G214&lt;&gt;"",H214&lt;&gt;""),H214&lt;TODAY()),"OVERDUE ENTERED PAYMENT","")))))))))))</f>
        <v/>
      </c>
      <c r="M214" s="12">
        <f>IF(AND(COUNTA(A214:I214)&gt;0,NOT(OR(AND(ISNUMBER(C214),C214&gt;=0),AND(ISNUMBER(D214),D214&gt;=0),AND(ISNUMBER(E214),E214&gt;=0)))),1,0)</f>
        <v>0</v>
      </c>
      <c r="N214" s="11">
        <f>IF(AND(AND(ISNUMBER(J214),J214&gt;0,OR(L214="",L214="OVERDUE ENTERED PAYMENT"),AND(ISNUMBER(G214),G214&gt;=0),G214&gt;0,AND(ISNUMBER(H214),H214&gt;=1,H214&lt;=2958465,H214=IF(ISNUMBER(H214),INT(H214),0))),H214&gt;=TODAY(),H214&lt;=TODAY()+30),G214,0)</f>
        <v>0</v>
      </c>
      <c r="O214" s="11">
        <f>IF(AND(AND(ISNUMBER(J214),J214&gt;0,OR(L214="",L214="OVERDUE ENTERED PAYMENT"),AND(ISNUMBER(G214),G214&gt;=0),G214&gt;0,AND(ISNUMBER(H214),H214&gt;=1,H214&lt;=2958465,H214=IF(ISNUMBER(H214),INT(H214),0))),H214&lt;TODAY()),G214,0)</f>
        <v>0</v>
      </c>
    </row>
    <row r="215" spans="1:15" ht="28" customHeight="1">
      <c r="A215" s="6"/>
      <c r="B215" s="6"/>
      <c r="C215" s="4"/>
      <c r="D215" s="4"/>
      <c r="E215" s="4"/>
      <c r="F215" s="4"/>
      <c r="G215" s="4"/>
      <c r="H215" s="10"/>
      <c r="I215" s="6"/>
      <c r="J215" s="11">
        <f>IF(AND(ISNUMBER(E215),E215&gt;=0),E215-IF(AND(ISNUMBER(F215),F215&gt;=0),F215,0),"")</f>
        <v/>
      </c>
      <c r="K215" s="11">
        <f>IF(AND(ISNUMBER(E215),E215&gt;=0),E215,IF(AND(ISNUMBER(D215),D215&gt;=0),D215,IF(AND(ISNUMBER(C215),C215&gt;=0),C215,"")))</f>
        <v/>
      </c>
      <c r="L215" s="12">
        <f>IF(OR(AND(C215&lt;&gt;"",NOT(AND(ISNUMBER(C215),C215&gt;=0))),AND(D215&lt;&gt;"",NOT(AND(ISNUMBER(D215),D215&gt;=0))),AND(E215&lt;&gt;"",NOT(AND(ISNUMBER(E215),E215&gt;=0))),AND(F215&lt;&gt;"",NOT(AND(ISNUMBER(F215),F215&gt;=0)))),"REVIEW COST / PAID",IF(AND(F215&lt;&gt;"",NOT(AND(ISNUMBER(E215),E215&gt;=0))),"ADD AGREED COST",IF(AND(ISNUMBER(J215),J215&lt;0),"OVERPAID",IF(AND(ISNUMBER(J215),J215=0,OR(G215&lt;&gt;"",H215&lt;&gt;"")),"CLEAR PAID INSTALMENT",IF(AND(OR(G215&lt;&gt;"",H215&lt;&gt;""),B215=""),"ADD ITEM / SUPPLIER",IF(AND(OR(G215&lt;&gt;"",H215&lt;&gt;""),NOT(AND(ISNUMBER(E215),E215&gt;=0))),"ADD AGREED COST",IF(AND(OR(G215&lt;&gt;"",H215&lt;&gt;""),NOT(AND(ISNUMBER(G215),G215&gt;=0))),"ADD / CHECK NEXT AMOUNT",IF(AND(OR(G215&lt;&gt;"",H215&lt;&gt;""),NOT(AND(ISNUMBER(H215),H215&gt;=1,H215&lt;=2958465,H215=IF(ISNUMBER(H215),INT(H215),0)))),"ADD / CHECK NEXT DATE",IF(AND(OR(G215&lt;&gt;"",H215&lt;&gt;""),OR(G215&lt;=0,G215&gt;J215)),"REVIEW INSTALMENT",IF(AND(ISNUMBER(J215),J215&gt;0,NOT(OR(G215&lt;&gt;"",H215&lt;&gt;""))),"ENTER NEXT PAYMENT",IF(AND(OR(G215&lt;&gt;"",H215&lt;&gt;""),H215&lt;TODAY()),"OVERDUE ENTERED PAYMENT","")))))))))))</f>
        <v/>
      </c>
      <c r="M215" s="12">
        <f>IF(AND(COUNTA(A215:I215)&gt;0,NOT(OR(AND(ISNUMBER(C215),C215&gt;=0),AND(ISNUMBER(D215),D215&gt;=0),AND(ISNUMBER(E215),E215&gt;=0)))),1,0)</f>
        <v>0</v>
      </c>
      <c r="N215" s="11">
        <f>IF(AND(AND(ISNUMBER(J215),J215&gt;0,OR(L215="",L215="OVERDUE ENTERED PAYMENT"),AND(ISNUMBER(G215),G215&gt;=0),G215&gt;0,AND(ISNUMBER(H215),H215&gt;=1,H215&lt;=2958465,H215=IF(ISNUMBER(H215),INT(H215),0))),H215&gt;=TODAY(),H215&lt;=TODAY()+30),G215,0)</f>
        <v>0</v>
      </c>
      <c r="O215" s="11">
        <f>IF(AND(AND(ISNUMBER(J215),J215&gt;0,OR(L215="",L215="OVERDUE ENTERED PAYMENT"),AND(ISNUMBER(G215),G215&gt;=0),G215&gt;0,AND(ISNUMBER(H215),H215&gt;=1,H215&lt;=2958465,H215=IF(ISNUMBER(H215),INT(H215),0))),H215&lt;TODAY()),G215,0)</f>
        <v>0</v>
      </c>
    </row>
  </sheetData>
  <autoFilter ref="A15:L215"/>
  <mergeCells count="22">
    <mergeCell ref="A1:L1"/>
    <mergeCell ref="A2:L2"/>
    <mergeCell ref="A3:L3"/>
    <mergeCell ref="A4:C4"/>
    <mergeCell ref="D4:G4"/>
    <mergeCell ref="A5:B5"/>
    <mergeCell ref="A6:B6"/>
    <mergeCell ref="A7:B7"/>
    <mergeCell ref="D5:F5"/>
    <mergeCell ref="D6:F6"/>
    <mergeCell ref="D7:F7"/>
    <mergeCell ref="D8:F8"/>
    <mergeCell ref="D9:F9"/>
    <mergeCell ref="D10:F10"/>
    <mergeCell ref="D11:F11"/>
    <mergeCell ref="I5:L6"/>
    <mergeCell ref="I7:L7"/>
    <mergeCell ref="I8:L9"/>
    <mergeCell ref="A12:L12"/>
    <mergeCell ref="A13:L13"/>
    <mergeCell ref="A14:I14"/>
    <mergeCell ref="J14:L14"/>
  </mergeCells>
  <conditionalFormatting sqref="G7">
    <cfRule type="cellIs" dxfId="0" priority="3" operator="lessThan">
      <formula>0</formula>
    </cfRule>
  </conditionalFormatting>
  <conditionalFormatting sqref="J16:J215">
    <cfRule type="cellIs" dxfId="0" priority="2" operator="lessThan">
      <formula>0</formula>
    </cfRule>
  </conditionalFormatting>
  <conditionalFormatting sqref="L16:L215">
    <cfRule type="notContainsBlanks" dxfId="0" priority="1">
      <formula>LEN(TRIM(L16))&gt;0</formula>
    </cfRule>
  </conditionalFormatting>
  <dataValidations count="5">
    <dataValidation type="decimal" operator="greaterThanOrEqual" allowBlank="1" showInputMessage="1" showErrorMessage="1" error="Enter a non-negative number." prompt="GBP number; leave unknown blank." sqref="C16:G215">
      <formula1>0</formula1>
    </dataValidation>
    <dataValidation type="date" allowBlank="1" showInputMessage="1" showErrorMessage="1" error="Enter a real date, not text." sqref="H16:H215">
      <formula1>0</formula1>
      <formula2>2958465</formula2>
    </dataValidation>
    <dataValidation type="decimal" operator="greaterThanOrEqual" allowBlank="1" showInputMessage="1" showErrorMessage="1" sqref="C5">
      <formula1>0</formula1>
    </dataValidation>
    <dataValidation type="decimal" operator="greaterThanOrEqual" allowBlank="1" showInputMessage="1" showErrorMessage="1" sqref="C7">
      <formula1>0</formula1>
    </dataValidation>
    <dataValidation type="whole" operator="greaterThanOrEqual" allowBlank="1" showInputMessage="1" showErrorMessage="1" sqref="C6">
      <formula1>0</formula1>
    </dataValidation>
  </dataValidations>
  <hyperlinks>
    <hyperlink ref="I8" r:id="rId1"/>
    <hyperlink ref="A9" location="Summary!A1" display="Summary →"/>
    <hyperlink ref="A10" location="Help!A1" display="Help / compatibility →"/>
  </hyperlinks>
  <pageMargins left="0.7" right="0.7" top="0.75" bottom="0.75" header="0.3" footer="0.3"/>
  <pageSetup fitToHeight="0" orientation="landscape"/>
  <headerFooter>
    <oddFooter>&amp;L&amp;9Created by Big Day Productions
https://bigdayproductions.co.uk/blog/free-wedding-budget-spreadsheet-uk&amp;R&amp;9Page &amp;P</oddFooter>
  </headerFooter>
</worksheet>
</file>

<file path=xl/worksheets/sheet2.xml><?xml version="1.0" encoding="utf-8"?>
<worksheet xmlns="http://schemas.openxmlformats.org/spreadsheetml/2006/main" xmlns:r="http://schemas.openxmlformats.org/officeDocument/2006/relationships">
  <sheetPr>
    <tabColor rgb="FF285D53"/>
    <pageSetUpPr fitToPage="1"/>
  </sheetPr>
  <dimension ref="A1:F230"/>
  <sheetViews>
    <sheetView showGridLines="0" workbookViewId="0">
      <pane ySplit="1" topLeftCell="A2" activePane="bottomLeft" state="frozen"/>
      <selection pane="bottomLeft"/>
    </sheetView>
  </sheetViews>
  <sheetFormatPr defaultRowHeight="28" customHeight="1"/>
  <cols>
    <col min="1" max="6" width="22.7109375" customWidth="1"/>
  </cols>
  <sheetData>
    <row r="1" spans="1:6" ht="28" customHeight="1">
      <c r="A1" s="1" t="s">
        <v>71</v>
      </c>
      <c r="B1" s="1"/>
      <c r="C1" s="1"/>
      <c r="D1" s="1"/>
      <c r="E1" s="1"/>
      <c r="F1" s="1"/>
    </row>
    <row r="2" spans="1:6" ht="28" customHeight="1">
      <c r="A2" s="3" t="s">
        <v>5</v>
      </c>
      <c r="B2" s="3"/>
      <c r="C2" s="3"/>
      <c r="D2" s="3" t="s">
        <v>12</v>
      </c>
      <c r="E2" s="3"/>
      <c r="F2" s="3"/>
    </row>
    <row r="3" spans="1:6" ht="46" customHeight="1">
      <c r="B3" s="13">
        <f>IF('Budget tracker'!C5="","",'Budget tracker'!C5)</f>
        <v>20000</v>
      </c>
      <c r="C3" s="13"/>
      <c r="E3" s="13">
        <f>SUM('Budget tracker'!F16:F215)</f>
        <v>4050</v>
      </c>
      <c r="F3" s="13"/>
    </row>
    <row r="4" spans="1:6" ht="28" customHeight="1">
      <c r="A4" s="3" t="s">
        <v>10</v>
      </c>
      <c r="B4" s="3"/>
      <c r="C4" s="3"/>
      <c r="D4" s="3" t="s">
        <v>13</v>
      </c>
      <c r="E4" s="3"/>
      <c r="F4" s="3"/>
    </row>
    <row r="5" spans="1:6" ht="46" customHeight="1">
      <c r="B5" s="13">
        <f>SUM('Budget tracker'!K16:K215)+'Budget tracker'!C7</f>
        <v>18420</v>
      </c>
      <c r="C5" s="13"/>
      <c r="E5" s="13">
        <f>SUMIF('Budget tracker'!J16:J215,"&gt;0",'Budget tracker'!J16:J215)</f>
        <v>7400</v>
      </c>
      <c r="F5" s="13"/>
    </row>
    <row r="6" spans="1:6" ht="28" customHeight="1">
      <c r="A6" s="3" t="s">
        <v>11</v>
      </c>
      <c r="B6" s="3"/>
      <c r="C6" s="3"/>
      <c r="D6" s="3" t="s">
        <v>15</v>
      </c>
      <c r="E6" s="3"/>
      <c r="F6" s="3"/>
    </row>
    <row r="7" spans="1:6" ht="46" customHeight="1">
      <c r="B7" s="13">
        <f>IF(B3="","",B3-B5)</f>
        <v>1580</v>
      </c>
      <c r="C7" s="13"/>
      <c r="E7" s="14">
        <f>COUNTIF('Budget tracker'!L16:L215,"?*")</f>
        <v>0</v>
      </c>
      <c r="F7" s="14"/>
    </row>
    <row r="9" spans="1:6" ht="42" customHeight="1">
      <c r="A9" s="2" t="s">
        <v>72</v>
      </c>
      <c r="B9" s="2"/>
      <c r="C9" s="2"/>
      <c r="D9" s="2"/>
      <c r="E9" s="2"/>
      <c r="F9" s="14">
        <f>SUM('Budget tracker'!M16:M215)</f>
        <v>3</v>
      </c>
    </row>
    <row r="10" spans="1:6" ht="28" customHeight="1">
      <c r="A10" s="2" t="s">
        <v>73</v>
      </c>
      <c r="B10" s="2"/>
      <c r="C10" s="2"/>
      <c r="D10" s="2"/>
      <c r="E10" s="2"/>
      <c r="F10" s="2"/>
    </row>
    <row r="11" spans="1:6" ht="28" customHeight="1">
      <c r="A11" s="15" t="str">
        <f>IF(B3="","Enter your total budget to compare",IF(B3=0,"Zero budget: compare numeric totals above",IF(B5&gt;B3,REPT("━",ROUND(B3/MAX(B3,B5,1)*40,0))&amp;"│"&amp;REPT("━",40-ROUND(B3/MAX(B3,B5,1)*40,0)),REPT("━",ROUND(B5/MAX(B3,B5,1)*40,0))&amp;REPT("·",40-ROUND(B5/MAX(B3,B5,1)*40,0))&amp;"│")))</f>
        <v>━━━━━━━━━━━━━━━━━━━━━━━━━━━━━━━━━━━━━···│</v>
      </c>
      <c r="B11" s="15"/>
      <c r="C11" s="15"/>
      <c r="D11" s="15"/>
      <c r="E11" s="15"/>
      <c r="F11" s="15"/>
    </row>
    <row r="12" spans="1:6" ht="28" customHeight="1">
      <c r="A12" s="15" t="str">
        <f>"━ Expected total    · Budget left    │ Your total budget"</f>
        <v>━ Expected total    · Budget left    │ Your total budget</v>
      </c>
      <c r="B12" s="15"/>
      <c r="C12" s="15"/>
      <c r="D12" s="15"/>
      <c r="E12" s="15"/>
      <c r="F12" s="15"/>
    </row>
    <row r="13" spans="1:6" ht="28" customHeight="1">
      <c r="A13" s="3" t="s">
        <v>74</v>
      </c>
      <c r="B13" s="3"/>
      <c r="C13" s="3"/>
      <c r="D13" s="3" t="s">
        <v>75</v>
      </c>
      <c r="E13" s="3"/>
      <c r="F13" s="3"/>
    </row>
    <row r="14" spans="1:6" ht="44" customHeight="1">
      <c r="B14" s="13">
        <f>SUM('Budget tracker'!N16:N215)</f>
        <v>0</v>
      </c>
      <c r="E14" s="13">
        <f>SUM('Budget tracker'!O16:O215)</f>
        <v>0</v>
      </c>
    </row>
    <row r="15" spans="1:6" ht="28" customHeight="1">
      <c r="A15" s="2" t="s">
        <v>76</v>
      </c>
      <c r="B15" s="2"/>
      <c r="C15" s="2"/>
      <c r="D15" s="2"/>
      <c r="E15" s="2"/>
      <c r="F15" s="2"/>
    </row>
    <row r="16" spans="1:6" ht="28" customHeight="1">
      <c r="A16" s="2"/>
      <c r="B16" s="2"/>
      <c r="C16" s="2"/>
      <c r="D16" s="2"/>
      <c r="E16" s="2"/>
      <c r="F16" s="2"/>
    </row>
    <row r="17" spans="1:6" ht="28" customHeight="1">
      <c r="A17" s="9" t="s">
        <v>77</v>
      </c>
      <c r="B17" s="9"/>
      <c r="C17" s="9"/>
      <c r="D17" s="9"/>
      <c r="E17" s="9"/>
      <c r="F17" s="9"/>
    </row>
    <row r="18" spans="1:6" ht="38" customHeight="1">
      <c r="A18" s="2" t="s">
        <v>78</v>
      </c>
      <c r="B18" s="11">
        <f>SUM('Budget tracker'!C16:C215)</f>
        <v>17070</v>
      </c>
    </row>
    <row r="19" spans="1:6" ht="38" customHeight="1">
      <c r="A19" s="2" t="s">
        <v>79</v>
      </c>
      <c r="B19" s="11">
        <f>SUM('Budget tracker'!E16:E215)</f>
        <v>11450</v>
      </c>
      <c r="D19" s="7" t="s">
        <v>83</v>
      </c>
    </row>
    <row r="20" spans="1:6" ht="38" customHeight="1">
      <c r="A20" s="2" t="s">
        <v>80</v>
      </c>
      <c r="B20" s="11">
        <f>SUM('Budget tracker'!K16:K215)</f>
        <v>16920</v>
      </c>
    </row>
    <row r="21" spans="1:6" ht="38" customHeight="1">
      <c r="A21" s="2" t="s">
        <v>7</v>
      </c>
      <c r="B21" s="11">
        <f>'Budget tracker'!C7</f>
        <v>1500</v>
      </c>
      <c r="D21" s="7" t="s">
        <v>9</v>
      </c>
    </row>
    <row r="22" spans="1:6" ht="38" customHeight="1">
      <c r="A22" s="2" t="s">
        <v>81</v>
      </c>
      <c r="B22" s="11">
        <f>IF(B3="","",B3-B19)</f>
        <v>8550</v>
      </c>
    </row>
    <row r="23" spans="1:6" ht="38" customHeight="1">
      <c r="A23" s="2" t="s">
        <v>82</v>
      </c>
      <c r="B23" s="11">
        <f>-SUMIF('Budget tracker'!J16:J215,"&lt;0",'Budget tracker'!J16:J215)</f>
        <v>0</v>
      </c>
    </row>
    <row r="25" spans="1:6" ht="28" customHeight="1">
      <c r="A25" s="2" t="s">
        <v>84</v>
      </c>
      <c r="B25" s="2"/>
      <c r="C25" s="2"/>
      <c r="D25" s="2"/>
      <c r="E25" s="2"/>
      <c r="F25" s="2"/>
    </row>
    <row r="26" spans="1:6" ht="28" customHeight="1">
      <c r="A26" s="7" t="s">
        <v>18</v>
      </c>
      <c r="B26" s="7"/>
      <c r="C26" s="7"/>
      <c r="D26" s="7"/>
      <c r="E26" s="7"/>
      <c r="F26" s="7"/>
    </row>
    <row r="28" spans="1:6" ht="28" customHeight="1">
      <c r="A28" s="1" t="s">
        <v>85</v>
      </c>
      <c r="B28" s="1"/>
      <c r="C28" s="1"/>
      <c r="D28" s="1"/>
      <c r="E28" s="1"/>
      <c r="F28" s="1"/>
    </row>
    <row r="29" spans="1:6" ht="28" customHeight="1">
      <c r="A29" s="2" t="s">
        <v>86</v>
      </c>
      <c r="B29" s="2"/>
      <c r="C29" s="2"/>
      <c r="D29" s="2"/>
      <c r="E29" s="2"/>
      <c r="F29" s="2"/>
    </row>
    <row r="30" spans="1:6" ht="40" customHeight="1">
      <c r="A30" s="9" t="s">
        <v>23</v>
      </c>
      <c r="B30" s="9" t="s">
        <v>87</v>
      </c>
      <c r="C30" s="9" t="s">
        <v>88</v>
      </c>
      <c r="D30" s="9" t="s">
        <v>33</v>
      </c>
      <c r="E30" s="9" t="s">
        <v>89</v>
      </c>
      <c r="F30" s="9" t="s">
        <v>90</v>
      </c>
    </row>
    <row r="31" spans="1:6" ht="38" customHeight="1">
      <c r="A31" s="12" t="str">
        <f>IF(OR('Budget tracker'!G16&lt;&gt;"",'Budget tracker'!H16&lt;&gt;"",'Budget tracker'!L16&lt;&gt;""),IF('Budget tracker'!B16="","",'Budget tracker'!B16),"")</f>
        <v>Venue package</v>
      </c>
      <c r="B31" s="11">
        <f>IF(OR('Budget tracker'!G16&lt;&gt;"",'Budget tracker'!H16&lt;&gt;"",'Budget tracker'!L16&lt;&gt;""),IF('Budget tracker'!G16="","",'Budget tracker'!G16),"")</f>
        <v>3000</v>
      </c>
      <c r="C31" s="16">
        <f>IF(OR('Budget tracker'!G16&lt;&gt;"",'Budget tracker'!H16&lt;&gt;"",'Budget tracker'!L16&lt;&gt;""),IF('Budget tracker'!H16="","",'Budget tracker'!H16),"")</f>
        <v>46508</v>
      </c>
      <c r="D31" s="12">
        <f>IF(OR('Budget tracker'!G16&lt;&gt;"",'Budget tracker'!H16&lt;&gt;"",'Budget tracker'!L16&lt;&gt;""),IF('Budget tracker'!L16="","",'Budget tracker'!L16),"")</f>
        <v/>
      </c>
      <c r="E31" s="11">
        <f>IF(OR('Budget tracker'!G16&lt;&gt;"",'Budget tracker'!H16&lt;&gt;"",'Budget tracker'!L16&lt;&gt;""),IF('Budget tracker'!N16="","",'Budget tracker'!N16),"")</f>
        <v>0</v>
      </c>
      <c r="F31" s="11">
        <f>IF(OR('Budget tracker'!G16&lt;&gt;"",'Budget tracker'!H16&lt;&gt;"",'Budget tracker'!L16&lt;&gt;""),IF('Budget tracker'!O16="","",'Budget tracker'!O16),"")</f>
        <v>0</v>
      </c>
    </row>
    <row r="32" spans="1:6" ht="38" customHeight="1">
      <c r="A32" s="12">
        <f>IF(OR('Budget tracker'!G17&lt;&gt;"",'Budget tracker'!H17&lt;&gt;"",'Budget tracker'!L17&lt;&gt;""),IF('Budget tracker'!B17="","",'Budget tracker'!B17),"")</f>
        <v/>
      </c>
      <c r="B32" s="11">
        <f>IF(OR('Budget tracker'!G17&lt;&gt;"",'Budget tracker'!H17&lt;&gt;"",'Budget tracker'!L17&lt;&gt;""),IF('Budget tracker'!G17="","",'Budget tracker'!G17),"")</f>
        <v/>
      </c>
      <c r="C32" s="16">
        <f>IF(OR('Budget tracker'!G17&lt;&gt;"",'Budget tracker'!H17&lt;&gt;"",'Budget tracker'!L17&lt;&gt;""),IF('Budget tracker'!H17="","",'Budget tracker'!H17),"")</f>
        <v/>
      </c>
      <c r="D32" s="12">
        <f>IF(OR('Budget tracker'!G17&lt;&gt;"",'Budget tracker'!H17&lt;&gt;"",'Budget tracker'!L17&lt;&gt;""),IF('Budget tracker'!L17="","",'Budget tracker'!L17),"")</f>
        <v/>
      </c>
      <c r="E32" s="11">
        <f>IF(OR('Budget tracker'!G17&lt;&gt;"",'Budget tracker'!H17&lt;&gt;"",'Budget tracker'!L17&lt;&gt;""),IF('Budget tracker'!N17="","",'Budget tracker'!N17),"")</f>
        <v/>
      </c>
      <c r="F32" s="11">
        <f>IF(OR('Budget tracker'!G17&lt;&gt;"",'Budget tracker'!H17&lt;&gt;"",'Budget tracker'!L17&lt;&gt;""),IF('Budget tracker'!O17="","",'Budget tracker'!O17),"")</f>
        <v/>
      </c>
    </row>
    <row r="33" spans="1:6" ht="38" customHeight="1">
      <c r="A33" s="12" t="str">
        <f>IF(OR('Budget tracker'!G18&lt;&gt;"",'Budget tracker'!H18&lt;&gt;"",'Budget tracker'!L18&lt;&gt;""),IF('Budget tracker'!B18="","",'Budget tracker'!B18),"")</f>
        <v>Photography</v>
      </c>
      <c r="B33" s="11">
        <f>IF(OR('Budget tracker'!G18&lt;&gt;"",'Budget tracker'!H18&lt;&gt;"",'Budget tracker'!L18&lt;&gt;""),IF('Budget tracker'!G18="","",'Budget tracker'!G18),"")</f>
        <v>700</v>
      </c>
      <c r="C33" s="16">
        <f>IF(OR('Budget tracker'!G18&lt;&gt;"",'Budget tracker'!H18&lt;&gt;"",'Budget tracker'!L18&lt;&gt;""),IF('Budget tracker'!H18="","",'Budget tracker'!H18),"")</f>
        <v>46522</v>
      </c>
      <c r="D33" s="12">
        <f>IF(OR('Budget tracker'!G18&lt;&gt;"",'Budget tracker'!H18&lt;&gt;"",'Budget tracker'!L18&lt;&gt;""),IF('Budget tracker'!L18="","",'Budget tracker'!L18),"")</f>
        <v/>
      </c>
      <c r="E33" s="11">
        <f>IF(OR('Budget tracker'!G18&lt;&gt;"",'Budget tracker'!H18&lt;&gt;"",'Budget tracker'!L18&lt;&gt;""),IF('Budget tracker'!N18="","",'Budget tracker'!N18),"")</f>
        <v>0</v>
      </c>
      <c r="F33" s="11">
        <f>IF(OR('Budget tracker'!G18&lt;&gt;"",'Budget tracker'!H18&lt;&gt;"",'Budget tracker'!L18&lt;&gt;""),IF('Budget tracker'!O18="","",'Budget tracker'!O18),"")</f>
        <v>0</v>
      </c>
    </row>
    <row r="34" spans="1:6" ht="38" customHeight="1">
      <c r="A34" s="12">
        <f>IF(OR('Budget tracker'!G19&lt;&gt;"",'Budget tracker'!H19&lt;&gt;"",'Budget tracker'!L19&lt;&gt;""),IF('Budget tracker'!B19="","",'Budget tracker'!B19),"")</f>
        <v/>
      </c>
      <c r="B34" s="11">
        <f>IF(OR('Budget tracker'!G19&lt;&gt;"",'Budget tracker'!H19&lt;&gt;"",'Budget tracker'!L19&lt;&gt;""),IF('Budget tracker'!G19="","",'Budget tracker'!G19),"")</f>
        <v/>
      </c>
      <c r="C34" s="16">
        <f>IF(OR('Budget tracker'!G19&lt;&gt;"",'Budget tracker'!H19&lt;&gt;"",'Budget tracker'!L19&lt;&gt;""),IF('Budget tracker'!H19="","",'Budget tracker'!H19),"")</f>
        <v/>
      </c>
      <c r="D34" s="12">
        <f>IF(OR('Budget tracker'!G19&lt;&gt;"",'Budget tracker'!H19&lt;&gt;"",'Budget tracker'!L19&lt;&gt;""),IF('Budget tracker'!L19="","",'Budget tracker'!L19),"")</f>
        <v/>
      </c>
      <c r="E34" s="11">
        <f>IF(OR('Budget tracker'!G19&lt;&gt;"",'Budget tracker'!H19&lt;&gt;"",'Budget tracker'!L19&lt;&gt;""),IF('Budget tracker'!N19="","",'Budget tracker'!N19),"")</f>
        <v/>
      </c>
      <c r="F34" s="11">
        <f>IF(OR('Budget tracker'!G19&lt;&gt;"",'Budget tracker'!H19&lt;&gt;"",'Budget tracker'!L19&lt;&gt;""),IF('Budget tracker'!O19="","",'Budget tracker'!O19),"")</f>
        <v/>
      </c>
    </row>
    <row r="35" spans="1:6" ht="38" customHeight="1">
      <c r="A35" s="12">
        <f>IF(OR('Budget tracker'!G20&lt;&gt;"",'Budget tracker'!H20&lt;&gt;"",'Budget tracker'!L20&lt;&gt;""),IF('Budget tracker'!B20="","",'Budget tracker'!B20),"")</f>
        <v/>
      </c>
      <c r="B35" s="11">
        <f>IF(OR('Budget tracker'!G20&lt;&gt;"",'Budget tracker'!H20&lt;&gt;"",'Budget tracker'!L20&lt;&gt;""),IF('Budget tracker'!G20="","",'Budget tracker'!G20),"")</f>
        <v/>
      </c>
      <c r="C35" s="16">
        <f>IF(OR('Budget tracker'!G20&lt;&gt;"",'Budget tracker'!H20&lt;&gt;"",'Budget tracker'!L20&lt;&gt;""),IF('Budget tracker'!H20="","",'Budget tracker'!H20),"")</f>
        <v/>
      </c>
      <c r="D35" s="12">
        <f>IF(OR('Budget tracker'!G20&lt;&gt;"",'Budget tracker'!H20&lt;&gt;"",'Budget tracker'!L20&lt;&gt;""),IF('Budget tracker'!L20="","",'Budget tracker'!L20),"")</f>
        <v/>
      </c>
      <c r="E35" s="11">
        <f>IF(OR('Budget tracker'!G20&lt;&gt;"",'Budget tracker'!H20&lt;&gt;"",'Budget tracker'!L20&lt;&gt;""),IF('Budget tracker'!N20="","",'Budget tracker'!N20),"")</f>
        <v/>
      </c>
      <c r="F35" s="11">
        <f>IF(OR('Budget tracker'!G20&lt;&gt;"",'Budget tracker'!H20&lt;&gt;"",'Budget tracker'!L20&lt;&gt;""),IF('Budget tracker'!O20="","",'Budget tracker'!O20),"")</f>
        <v/>
      </c>
    </row>
    <row r="36" spans="1:6" ht="38" customHeight="1">
      <c r="A36" s="12">
        <f>IF(OR('Budget tracker'!G21&lt;&gt;"",'Budget tracker'!H21&lt;&gt;"",'Budget tracker'!L21&lt;&gt;""),IF('Budget tracker'!B21="","",'Budget tracker'!B21),"")</f>
        <v/>
      </c>
      <c r="B36" s="11">
        <f>IF(OR('Budget tracker'!G21&lt;&gt;"",'Budget tracker'!H21&lt;&gt;"",'Budget tracker'!L21&lt;&gt;""),IF('Budget tracker'!G21="","",'Budget tracker'!G21),"")</f>
        <v/>
      </c>
      <c r="C36" s="16">
        <f>IF(OR('Budget tracker'!G21&lt;&gt;"",'Budget tracker'!H21&lt;&gt;"",'Budget tracker'!L21&lt;&gt;""),IF('Budget tracker'!H21="","",'Budget tracker'!H21),"")</f>
        <v/>
      </c>
      <c r="D36" s="12">
        <f>IF(OR('Budget tracker'!G21&lt;&gt;"",'Budget tracker'!H21&lt;&gt;"",'Budget tracker'!L21&lt;&gt;""),IF('Budget tracker'!L21="","",'Budget tracker'!L21),"")</f>
        <v/>
      </c>
      <c r="E36" s="11">
        <f>IF(OR('Budget tracker'!G21&lt;&gt;"",'Budget tracker'!H21&lt;&gt;"",'Budget tracker'!L21&lt;&gt;""),IF('Budget tracker'!N21="","",'Budget tracker'!N21),"")</f>
        <v/>
      </c>
      <c r="F36" s="11">
        <f>IF(OR('Budget tracker'!G21&lt;&gt;"",'Budget tracker'!H21&lt;&gt;"",'Budget tracker'!L21&lt;&gt;""),IF('Budget tracker'!O21="","",'Budget tracker'!O21),"")</f>
        <v/>
      </c>
    </row>
    <row r="37" spans="1:6" ht="38" customHeight="1">
      <c r="A37" s="12">
        <f>IF(OR('Budget tracker'!G22&lt;&gt;"",'Budget tracker'!H22&lt;&gt;"",'Budget tracker'!L22&lt;&gt;""),IF('Budget tracker'!B22="","",'Budget tracker'!B22),"")</f>
        <v/>
      </c>
      <c r="B37" s="11">
        <f>IF(OR('Budget tracker'!G22&lt;&gt;"",'Budget tracker'!H22&lt;&gt;"",'Budget tracker'!L22&lt;&gt;""),IF('Budget tracker'!G22="","",'Budget tracker'!G22),"")</f>
        <v/>
      </c>
      <c r="C37" s="16">
        <f>IF(OR('Budget tracker'!G22&lt;&gt;"",'Budget tracker'!H22&lt;&gt;"",'Budget tracker'!L22&lt;&gt;""),IF('Budget tracker'!H22="","",'Budget tracker'!H22),"")</f>
        <v/>
      </c>
      <c r="D37" s="12">
        <f>IF(OR('Budget tracker'!G22&lt;&gt;"",'Budget tracker'!H22&lt;&gt;"",'Budget tracker'!L22&lt;&gt;""),IF('Budget tracker'!L22="","",'Budget tracker'!L22),"")</f>
        <v/>
      </c>
      <c r="E37" s="11">
        <f>IF(OR('Budget tracker'!G22&lt;&gt;"",'Budget tracker'!H22&lt;&gt;"",'Budget tracker'!L22&lt;&gt;""),IF('Budget tracker'!N22="","",'Budget tracker'!N22),"")</f>
        <v/>
      </c>
      <c r="F37" s="11">
        <f>IF(OR('Budget tracker'!G22&lt;&gt;"",'Budget tracker'!H22&lt;&gt;"",'Budget tracker'!L22&lt;&gt;""),IF('Budget tracker'!O22="","",'Budget tracker'!O22),"")</f>
        <v/>
      </c>
    </row>
    <row r="38" spans="1:6" ht="38" customHeight="1">
      <c r="A38" s="12">
        <f>IF(OR('Budget tracker'!G23&lt;&gt;"",'Budget tracker'!H23&lt;&gt;"",'Budget tracker'!L23&lt;&gt;""),IF('Budget tracker'!B23="","",'Budget tracker'!B23),"")</f>
        <v/>
      </c>
      <c r="B38" s="11">
        <f>IF(OR('Budget tracker'!G23&lt;&gt;"",'Budget tracker'!H23&lt;&gt;"",'Budget tracker'!L23&lt;&gt;""),IF('Budget tracker'!G23="","",'Budget tracker'!G23),"")</f>
        <v/>
      </c>
      <c r="C38" s="16">
        <f>IF(OR('Budget tracker'!G23&lt;&gt;"",'Budget tracker'!H23&lt;&gt;"",'Budget tracker'!L23&lt;&gt;""),IF('Budget tracker'!H23="","",'Budget tracker'!H23),"")</f>
        <v/>
      </c>
      <c r="D38" s="12">
        <f>IF(OR('Budget tracker'!G23&lt;&gt;"",'Budget tracker'!H23&lt;&gt;"",'Budget tracker'!L23&lt;&gt;""),IF('Budget tracker'!L23="","",'Budget tracker'!L23),"")</f>
        <v/>
      </c>
      <c r="E38" s="11">
        <f>IF(OR('Budget tracker'!G23&lt;&gt;"",'Budget tracker'!H23&lt;&gt;"",'Budget tracker'!L23&lt;&gt;""),IF('Budget tracker'!N23="","",'Budget tracker'!N23),"")</f>
        <v/>
      </c>
      <c r="F38" s="11">
        <f>IF(OR('Budget tracker'!G23&lt;&gt;"",'Budget tracker'!H23&lt;&gt;"",'Budget tracker'!L23&lt;&gt;""),IF('Budget tracker'!O23="","",'Budget tracker'!O23),"")</f>
        <v/>
      </c>
    </row>
    <row r="39" spans="1:6" ht="38" customHeight="1">
      <c r="A39" s="12">
        <f>IF(OR('Budget tracker'!G24&lt;&gt;"",'Budget tracker'!H24&lt;&gt;"",'Budget tracker'!L24&lt;&gt;""),IF('Budget tracker'!B24="","",'Budget tracker'!B24),"")</f>
        <v/>
      </c>
      <c r="B39" s="11">
        <f>IF(OR('Budget tracker'!G24&lt;&gt;"",'Budget tracker'!H24&lt;&gt;"",'Budget tracker'!L24&lt;&gt;""),IF('Budget tracker'!G24="","",'Budget tracker'!G24),"")</f>
        <v/>
      </c>
      <c r="C39" s="16">
        <f>IF(OR('Budget tracker'!G24&lt;&gt;"",'Budget tracker'!H24&lt;&gt;"",'Budget tracker'!L24&lt;&gt;""),IF('Budget tracker'!H24="","",'Budget tracker'!H24),"")</f>
        <v/>
      </c>
      <c r="D39" s="12">
        <f>IF(OR('Budget tracker'!G24&lt;&gt;"",'Budget tracker'!H24&lt;&gt;"",'Budget tracker'!L24&lt;&gt;""),IF('Budget tracker'!L24="","",'Budget tracker'!L24),"")</f>
        <v/>
      </c>
      <c r="E39" s="11">
        <f>IF(OR('Budget tracker'!G24&lt;&gt;"",'Budget tracker'!H24&lt;&gt;"",'Budget tracker'!L24&lt;&gt;""),IF('Budget tracker'!N24="","",'Budget tracker'!N24),"")</f>
        <v/>
      </c>
      <c r="F39" s="11">
        <f>IF(OR('Budget tracker'!G24&lt;&gt;"",'Budget tracker'!H24&lt;&gt;"",'Budget tracker'!L24&lt;&gt;""),IF('Budget tracker'!O24="","",'Budget tracker'!O24),"")</f>
        <v/>
      </c>
    </row>
    <row r="40" spans="1:6" ht="38" customHeight="1">
      <c r="A40" s="12">
        <f>IF(OR('Budget tracker'!G25&lt;&gt;"",'Budget tracker'!H25&lt;&gt;"",'Budget tracker'!L25&lt;&gt;""),IF('Budget tracker'!B25="","",'Budget tracker'!B25),"")</f>
        <v/>
      </c>
      <c r="B40" s="11">
        <f>IF(OR('Budget tracker'!G25&lt;&gt;"",'Budget tracker'!H25&lt;&gt;"",'Budget tracker'!L25&lt;&gt;""),IF('Budget tracker'!G25="","",'Budget tracker'!G25),"")</f>
        <v/>
      </c>
      <c r="C40" s="16">
        <f>IF(OR('Budget tracker'!G25&lt;&gt;"",'Budget tracker'!H25&lt;&gt;"",'Budget tracker'!L25&lt;&gt;""),IF('Budget tracker'!H25="","",'Budget tracker'!H25),"")</f>
        <v/>
      </c>
      <c r="D40" s="12">
        <f>IF(OR('Budget tracker'!G25&lt;&gt;"",'Budget tracker'!H25&lt;&gt;"",'Budget tracker'!L25&lt;&gt;""),IF('Budget tracker'!L25="","",'Budget tracker'!L25),"")</f>
        <v/>
      </c>
      <c r="E40" s="11">
        <f>IF(OR('Budget tracker'!G25&lt;&gt;"",'Budget tracker'!H25&lt;&gt;"",'Budget tracker'!L25&lt;&gt;""),IF('Budget tracker'!N25="","",'Budget tracker'!N25),"")</f>
        <v/>
      </c>
      <c r="F40" s="11">
        <f>IF(OR('Budget tracker'!G25&lt;&gt;"",'Budget tracker'!H25&lt;&gt;"",'Budget tracker'!L25&lt;&gt;""),IF('Budget tracker'!O25="","",'Budget tracker'!O25),"")</f>
        <v/>
      </c>
    </row>
    <row r="41" spans="1:6" ht="38" customHeight="1">
      <c r="A41" s="12">
        <f>IF(OR('Budget tracker'!G26&lt;&gt;"",'Budget tracker'!H26&lt;&gt;"",'Budget tracker'!L26&lt;&gt;""),IF('Budget tracker'!B26="","",'Budget tracker'!B26),"")</f>
        <v/>
      </c>
      <c r="B41" s="11">
        <f>IF(OR('Budget tracker'!G26&lt;&gt;"",'Budget tracker'!H26&lt;&gt;"",'Budget tracker'!L26&lt;&gt;""),IF('Budget tracker'!G26="","",'Budget tracker'!G26),"")</f>
        <v/>
      </c>
      <c r="C41" s="16">
        <f>IF(OR('Budget tracker'!G26&lt;&gt;"",'Budget tracker'!H26&lt;&gt;"",'Budget tracker'!L26&lt;&gt;""),IF('Budget tracker'!H26="","",'Budget tracker'!H26),"")</f>
        <v/>
      </c>
      <c r="D41" s="12">
        <f>IF(OR('Budget tracker'!G26&lt;&gt;"",'Budget tracker'!H26&lt;&gt;"",'Budget tracker'!L26&lt;&gt;""),IF('Budget tracker'!L26="","",'Budget tracker'!L26),"")</f>
        <v/>
      </c>
      <c r="E41" s="11">
        <f>IF(OR('Budget tracker'!G26&lt;&gt;"",'Budget tracker'!H26&lt;&gt;"",'Budget tracker'!L26&lt;&gt;""),IF('Budget tracker'!N26="","",'Budget tracker'!N26),"")</f>
        <v/>
      </c>
      <c r="F41" s="11">
        <f>IF(OR('Budget tracker'!G26&lt;&gt;"",'Budget tracker'!H26&lt;&gt;"",'Budget tracker'!L26&lt;&gt;""),IF('Budget tracker'!O26="","",'Budget tracker'!O26),"")</f>
        <v/>
      </c>
    </row>
    <row r="42" spans="1:6" ht="38" customHeight="1">
      <c r="A42" s="12">
        <f>IF(OR('Budget tracker'!G27&lt;&gt;"",'Budget tracker'!H27&lt;&gt;"",'Budget tracker'!L27&lt;&gt;""),IF('Budget tracker'!B27="","",'Budget tracker'!B27),"")</f>
        <v/>
      </c>
      <c r="B42" s="11">
        <f>IF(OR('Budget tracker'!G27&lt;&gt;"",'Budget tracker'!H27&lt;&gt;"",'Budget tracker'!L27&lt;&gt;""),IF('Budget tracker'!G27="","",'Budget tracker'!G27),"")</f>
        <v/>
      </c>
      <c r="C42" s="16">
        <f>IF(OR('Budget tracker'!G27&lt;&gt;"",'Budget tracker'!H27&lt;&gt;"",'Budget tracker'!L27&lt;&gt;""),IF('Budget tracker'!H27="","",'Budget tracker'!H27),"")</f>
        <v/>
      </c>
      <c r="D42" s="12">
        <f>IF(OR('Budget tracker'!G27&lt;&gt;"",'Budget tracker'!H27&lt;&gt;"",'Budget tracker'!L27&lt;&gt;""),IF('Budget tracker'!L27="","",'Budget tracker'!L27),"")</f>
        <v/>
      </c>
      <c r="E42" s="11">
        <f>IF(OR('Budget tracker'!G27&lt;&gt;"",'Budget tracker'!H27&lt;&gt;"",'Budget tracker'!L27&lt;&gt;""),IF('Budget tracker'!N27="","",'Budget tracker'!N27),"")</f>
        <v/>
      </c>
      <c r="F42" s="11">
        <f>IF(OR('Budget tracker'!G27&lt;&gt;"",'Budget tracker'!H27&lt;&gt;"",'Budget tracker'!L27&lt;&gt;""),IF('Budget tracker'!O27="","",'Budget tracker'!O27),"")</f>
        <v/>
      </c>
    </row>
    <row r="43" spans="1:6" ht="38" customHeight="1">
      <c r="A43" s="12">
        <f>IF(OR('Budget tracker'!G28&lt;&gt;"",'Budget tracker'!H28&lt;&gt;"",'Budget tracker'!L28&lt;&gt;""),IF('Budget tracker'!B28="","",'Budget tracker'!B28),"")</f>
        <v/>
      </c>
      <c r="B43" s="11">
        <f>IF(OR('Budget tracker'!G28&lt;&gt;"",'Budget tracker'!H28&lt;&gt;"",'Budget tracker'!L28&lt;&gt;""),IF('Budget tracker'!G28="","",'Budget tracker'!G28),"")</f>
        <v/>
      </c>
      <c r="C43" s="16">
        <f>IF(OR('Budget tracker'!G28&lt;&gt;"",'Budget tracker'!H28&lt;&gt;"",'Budget tracker'!L28&lt;&gt;""),IF('Budget tracker'!H28="","",'Budget tracker'!H28),"")</f>
        <v/>
      </c>
      <c r="D43" s="12">
        <f>IF(OR('Budget tracker'!G28&lt;&gt;"",'Budget tracker'!H28&lt;&gt;"",'Budget tracker'!L28&lt;&gt;""),IF('Budget tracker'!L28="","",'Budget tracker'!L28),"")</f>
        <v/>
      </c>
      <c r="E43" s="11">
        <f>IF(OR('Budget tracker'!G28&lt;&gt;"",'Budget tracker'!H28&lt;&gt;"",'Budget tracker'!L28&lt;&gt;""),IF('Budget tracker'!N28="","",'Budget tracker'!N28),"")</f>
        <v/>
      </c>
      <c r="F43" s="11">
        <f>IF(OR('Budget tracker'!G28&lt;&gt;"",'Budget tracker'!H28&lt;&gt;"",'Budget tracker'!L28&lt;&gt;""),IF('Budget tracker'!O28="","",'Budget tracker'!O28),"")</f>
        <v/>
      </c>
    </row>
    <row r="44" spans="1:6" ht="38" customHeight="1">
      <c r="A44" s="12">
        <f>IF(OR('Budget tracker'!G29&lt;&gt;"",'Budget tracker'!H29&lt;&gt;"",'Budget tracker'!L29&lt;&gt;""),IF('Budget tracker'!B29="","",'Budget tracker'!B29),"")</f>
        <v/>
      </c>
      <c r="B44" s="11">
        <f>IF(OR('Budget tracker'!G29&lt;&gt;"",'Budget tracker'!H29&lt;&gt;"",'Budget tracker'!L29&lt;&gt;""),IF('Budget tracker'!G29="","",'Budget tracker'!G29),"")</f>
        <v/>
      </c>
      <c r="C44" s="16">
        <f>IF(OR('Budget tracker'!G29&lt;&gt;"",'Budget tracker'!H29&lt;&gt;"",'Budget tracker'!L29&lt;&gt;""),IF('Budget tracker'!H29="","",'Budget tracker'!H29),"")</f>
        <v/>
      </c>
      <c r="D44" s="12">
        <f>IF(OR('Budget tracker'!G29&lt;&gt;"",'Budget tracker'!H29&lt;&gt;"",'Budget tracker'!L29&lt;&gt;""),IF('Budget tracker'!L29="","",'Budget tracker'!L29),"")</f>
        <v/>
      </c>
      <c r="E44" s="11">
        <f>IF(OR('Budget tracker'!G29&lt;&gt;"",'Budget tracker'!H29&lt;&gt;"",'Budget tracker'!L29&lt;&gt;""),IF('Budget tracker'!N29="","",'Budget tracker'!N29),"")</f>
        <v/>
      </c>
      <c r="F44" s="11">
        <f>IF(OR('Budget tracker'!G29&lt;&gt;"",'Budget tracker'!H29&lt;&gt;"",'Budget tracker'!L29&lt;&gt;""),IF('Budget tracker'!O29="","",'Budget tracker'!O29),"")</f>
        <v/>
      </c>
    </row>
    <row r="45" spans="1:6" ht="38" customHeight="1">
      <c r="A45" s="12">
        <f>IF(OR('Budget tracker'!G30&lt;&gt;"",'Budget tracker'!H30&lt;&gt;"",'Budget tracker'!L30&lt;&gt;""),IF('Budget tracker'!B30="","",'Budget tracker'!B30),"")</f>
        <v/>
      </c>
      <c r="B45" s="11">
        <f>IF(OR('Budget tracker'!G30&lt;&gt;"",'Budget tracker'!H30&lt;&gt;"",'Budget tracker'!L30&lt;&gt;""),IF('Budget tracker'!G30="","",'Budget tracker'!G30),"")</f>
        <v/>
      </c>
      <c r="C45" s="16">
        <f>IF(OR('Budget tracker'!G30&lt;&gt;"",'Budget tracker'!H30&lt;&gt;"",'Budget tracker'!L30&lt;&gt;""),IF('Budget tracker'!H30="","",'Budget tracker'!H30),"")</f>
        <v/>
      </c>
      <c r="D45" s="12">
        <f>IF(OR('Budget tracker'!G30&lt;&gt;"",'Budget tracker'!H30&lt;&gt;"",'Budget tracker'!L30&lt;&gt;""),IF('Budget tracker'!L30="","",'Budget tracker'!L30),"")</f>
        <v/>
      </c>
      <c r="E45" s="11">
        <f>IF(OR('Budget tracker'!G30&lt;&gt;"",'Budget tracker'!H30&lt;&gt;"",'Budget tracker'!L30&lt;&gt;""),IF('Budget tracker'!N30="","",'Budget tracker'!N30),"")</f>
        <v/>
      </c>
      <c r="F45" s="11">
        <f>IF(OR('Budget tracker'!G30&lt;&gt;"",'Budget tracker'!H30&lt;&gt;"",'Budget tracker'!L30&lt;&gt;""),IF('Budget tracker'!O30="","",'Budget tracker'!O30),"")</f>
        <v/>
      </c>
    </row>
    <row r="46" spans="1:6" ht="38" customHeight="1">
      <c r="A46" s="12">
        <f>IF(OR('Budget tracker'!G31&lt;&gt;"",'Budget tracker'!H31&lt;&gt;"",'Budget tracker'!L31&lt;&gt;""),IF('Budget tracker'!B31="","",'Budget tracker'!B31),"")</f>
        <v/>
      </c>
      <c r="B46" s="11">
        <f>IF(OR('Budget tracker'!G31&lt;&gt;"",'Budget tracker'!H31&lt;&gt;"",'Budget tracker'!L31&lt;&gt;""),IF('Budget tracker'!G31="","",'Budget tracker'!G31),"")</f>
        <v/>
      </c>
      <c r="C46" s="16">
        <f>IF(OR('Budget tracker'!G31&lt;&gt;"",'Budget tracker'!H31&lt;&gt;"",'Budget tracker'!L31&lt;&gt;""),IF('Budget tracker'!H31="","",'Budget tracker'!H31),"")</f>
        <v/>
      </c>
      <c r="D46" s="12">
        <f>IF(OR('Budget tracker'!G31&lt;&gt;"",'Budget tracker'!H31&lt;&gt;"",'Budget tracker'!L31&lt;&gt;""),IF('Budget tracker'!L31="","",'Budget tracker'!L31),"")</f>
        <v/>
      </c>
      <c r="E46" s="11">
        <f>IF(OR('Budget tracker'!G31&lt;&gt;"",'Budget tracker'!H31&lt;&gt;"",'Budget tracker'!L31&lt;&gt;""),IF('Budget tracker'!N31="","",'Budget tracker'!N31),"")</f>
        <v/>
      </c>
      <c r="F46" s="11">
        <f>IF(OR('Budget tracker'!G31&lt;&gt;"",'Budget tracker'!H31&lt;&gt;"",'Budget tracker'!L31&lt;&gt;""),IF('Budget tracker'!O31="","",'Budget tracker'!O31),"")</f>
        <v/>
      </c>
    </row>
    <row r="47" spans="1:6" ht="38" customHeight="1">
      <c r="A47" s="12">
        <f>IF(OR('Budget tracker'!G32&lt;&gt;"",'Budget tracker'!H32&lt;&gt;"",'Budget tracker'!L32&lt;&gt;""),IF('Budget tracker'!B32="","",'Budget tracker'!B32),"")</f>
        <v/>
      </c>
      <c r="B47" s="11">
        <f>IF(OR('Budget tracker'!G32&lt;&gt;"",'Budget tracker'!H32&lt;&gt;"",'Budget tracker'!L32&lt;&gt;""),IF('Budget tracker'!G32="","",'Budget tracker'!G32),"")</f>
        <v/>
      </c>
      <c r="C47" s="16">
        <f>IF(OR('Budget tracker'!G32&lt;&gt;"",'Budget tracker'!H32&lt;&gt;"",'Budget tracker'!L32&lt;&gt;""),IF('Budget tracker'!H32="","",'Budget tracker'!H32),"")</f>
        <v/>
      </c>
      <c r="D47" s="12">
        <f>IF(OR('Budget tracker'!G32&lt;&gt;"",'Budget tracker'!H32&lt;&gt;"",'Budget tracker'!L32&lt;&gt;""),IF('Budget tracker'!L32="","",'Budget tracker'!L32),"")</f>
        <v/>
      </c>
      <c r="E47" s="11">
        <f>IF(OR('Budget tracker'!G32&lt;&gt;"",'Budget tracker'!H32&lt;&gt;"",'Budget tracker'!L32&lt;&gt;""),IF('Budget tracker'!N32="","",'Budget tracker'!N32),"")</f>
        <v/>
      </c>
      <c r="F47" s="11">
        <f>IF(OR('Budget tracker'!G32&lt;&gt;"",'Budget tracker'!H32&lt;&gt;"",'Budget tracker'!L32&lt;&gt;""),IF('Budget tracker'!O32="","",'Budget tracker'!O32),"")</f>
        <v/>
      </c>
    </row>
    <row r="48" spans="1:6" ht="38" customHeight="1">
      <c r="A48" s="12">
        <f>IF(OR('Budget tracker'!G33&lt;&gt;"",'Budget tracker'!H33&lt;&gt;"",'Budget tracker'!L33&lt;&gt;""),IF('Budget tracker'!B33="","",'Budget tracker'!B33),"")</f>
        <v/>
      </c>
      <c r="B48" s="11">
        <f>IF(OR('Budget tracker'!G33&lt;&gt;"",'Budget tracker'!H33&lt;&gt;"",'Budget tracker'!L33&lt;&gt;""),IF('Budget tracker'!G33="","",'Budget tracker'!G33),"")</f>
        <v/>
      </c>
      <c r="C48" s="16">
        <f>IF(OR('Budget tracker'!G33&lt;&gt;"",'Budget tracker'!H33&lt;&gt;"",'Budget tracker'!L33&lt;&gt;""),IF('Budget tracker'!H33="","",'Budget tracker'!H33),"")</f>
        <v/>
      </c>
      <c r="D48" s="12">
        <f>IF(OR('Budget tracker'!G33&lt;&gt;"",'Budget tracker'!H33&lt;&gt;"",'Budget tracker'!L33&lt;&gt;""),IF('Budget tracker'!L33="","",'Budget tracker'!L33),"")</f>
        <v/>
      </c>
      <c r="E48" s="11">
        <f>IF(OR('Budget tracker'!G33&lt;&gt;"",'Budget tracker'!H33&lt;&gt;"",'Budget tracker'!L33&lt;&gt;""),IF('Budget tracker'!N33="","",'Budget tracker'!N33),"")</f>
        <v/>
      </c>
      <c r="F48" s="11">
        <f>IF(OR('Budget tracker'!G33&lt;&gt;"",'Budget tracker'!H33&lt;&gt;"",'Budget tracker'!L33&lt;&gt;""),IF('Budget tracker'!O33="","",'Budget tracker'!O33),"")</f>
        <v/>
      </c>
    </row>
    <row r="49" spans="1:6" ht="38" customHeight="1">
      <c r="A49" s="12">
        <f>IF(OR('Budget tracker'!G34&lt;&gt;"",'Budget tracker'!H34&lt;&gt;"",'Budget tracker'!L34&lt;&gt;""),IF('Budget tracker'!B34="","",'Budget tracker'!B34),"")</f>
        <v/>
      </c>
      <c r="B49" s="11">
        <f>IF(OR('Budget tracker'!G34&lt;&gt;"",'Budget tracker'!H34&lt;&gt;"",'Budget tracker'!L34&lt;&gt;""),IF('Budget tracker'!G34="","",'Budget tracker'!G34),"")</f>
        <v/>
      </c>
      <c r="C49" s="16">
        <f>IF(OR('Budget tracker'!G34&lt;&gt;"",'Budget tracker'!H34&lt;&gt;"",'Budget tracker'!L34&lt;&gt;""),IF('Budget tracker'!H34="","",'Budget tracker'!H34),"")</f>
        <v/>
      </c>
      <c r="D49" s="12">
        <f>IF(OR('Budget tracker'!G34&lt;&gt;"",'Budget tracker'!H34&lt;&gt;"",'Budget tracker'!L34&lt;&gt;""),IF('Budget tracker'!L34="","",'Budget tracker'!L34),"")</f>
        <v/>
      </c>
      <c r="E49" s="11">
        <f>IF(OR('Budget tracker'!G34&lt;&gt;"",'Budget tracker'!H34&lt;&gt;"",'Budget tracker'!L34&lt;&gt;""),IF('Budget tracker'!N34="","",'Budget tracker'!N34),"")</f>
        <v/>
      </c>
      <c r="F49" s="11">
        <f>IF(OR('Budget tracker'!G34&lt;&gt;"",'Budget tracker'!H34&lt;&gt;"",'Budget tracker'!L34&lt;&gt;""),IF('Budget tracker'!O34="","",'Budget tracker'!O34),"")</f>
        <v/>
      </c>
    </row>
    <row r="50" spans="1:6" ht="38" customHeight="1">
      <c r="A50" s="12">
        <f>IF(OR('Budget tracker'!G35&lt;&gt;"",'Budget tracker'!H35&lt;&gt;"",'Budget tracker'!L35&lt;&gt;""),IF('Budget tracker'!B35="","",'Budget tracker'!B35),"")</f>
        <v/>
      </c>
      <c r="B50" s="11">
        <f>IF(OR('Budget tracker'!G35&lt;&gt;"",'Budget tracker'!H35&lt;&gt;"",'Budget tracker'!L35&lt;&gt;""),IF('Budget tracker'!G35="","",'Budget tracker'!G35),"")</f>
        <v/>
      </c>
      <c r="C50" s="16">
        <f>IF(OR('Budget tracker'!G35&lt;&gt;"",'Budget tracker'!H35&lt;&gt;"",'Budget tracker'!L35&lt;&gt;""),IF('Budget tracker'!H35="","",'Budget tracker'!H35),"")</f>
        <v/>
      </c>
      <c r="D50" s="12">
        <f>IF(OR('Budget tracker'!G35&lt;&gt;"",'Budget tracker'!H35&lt;&gt;"",'Budget tracker'!L35&lt;&gt;""),IF('Budget tracker'!L35="","",'Budget tracker'!L35),"")</f>
        <v/>
      </c>
      <c r="E50" s="11">
        <f>IF(OR('Budget tracker'!G35&lt;&gt;"",'Budget tracker'!H35&lt;&gt;"",'Budget tracker'!L35&lt;&gt;""),IF('Budget tracker'!N35="","",'Budget tracker'!N35),"")</f>
        <v/>
      </c>
      <c r="F50" s="11">
        <f>IF(OR('Budget tracker'!G35&lt;&gt;"",'Budget tracker'!H35&lt;&gt;"",'Budget tracker'!L35&lt;&gt;""),IF('Budget tracker'!O35="","",'Budget tracker'!O35),"")</f>
        <v/>
      </c>
    </row>
    <row r="51" spans="1:6" ht="38" customHeight="1">
      <c r="A51" s="12">
        <f>IF(OR('Budget tracker'!G36&lt;&gt;"",'Budget tracker'!H36&lt;&gt;"",'Budget tracker'!L36&lt;&gt;""),IF('Budget tracker'!B36="","",'Budget tracker'!B36),"")</f>
        <v/>
      </c>
      <c r="B51" s="11">
        <f>IF(OR('Budget tracker'!G36&lt;&gt;"",'Budget tracker'!H36&lt;&gt;"",'Budget tracker'!L36&lt;&gt;""),IF('Budget tracker'!G36="","",'Budget tracker'!G36),"")</f>
        <v/>
      </c>
      <c r="C51" s="16">
        <f>IF(OR('Budget tracker'!G36&lt;&gt;"",'Budget tracker'!H36&lt;&gt;"",'Budget tracker'!L36&lt;&gt;""),IF('Budget tracker'!H36="","",'Budget tracker'!H36),"")</f>
        <v/>
      </c>
      <c r="D51" s="12">
        <f>IF(OR('Budget tracker'!G36&lt;&gt;"",'Budget tracker'!H36&lt;&gt;"",'Budget tracker'!L36&lt;&gt;""),IF('Budget tracker'!L36="","",'Budget tracker'!L36),"")</f>
        <v/>
      </c>
      <c r="E51" s="11">
        <f>IF(OR('Budget tracker'!G36&lt;&gt;"",'Budget tracker'!H36&lt;&gt;"",'Budget tracker'!L36&lt;&gt;""),IF('Budget tracker'!N36="","",'Budget tracker'!N36),"")</f>
        <v/>
      </c>
      <c r="F51" s="11">
        <f>IF(OR('Budget tracker'!G36&lt;&gt;"",'Budget tracker'!H36&lt;&gt;"",'Budget tracker'!L36&lt;&gt;""),IF('Budget tracker'!O36="","",'Budget tracker'!O36),"")</f>
        <v/>
      </c>
    </row>
    <row r="52" spans="1:6" ht="38" customHeight="1">
      <c r="A52" s="12">
        <f>IF(OR('Budget tracker'!G37&lt;&gt;"",'Budget tracker'!H37&lt;&gt;"",'Budget tracker'!L37&lt;&gt;""),IF('Budget tracker'!B37="","",'Budget tracker'!B37),"")</f>
        <v/>
      </c>
      <c r="B52" s="11">
        <f>IF(OR('Budget tracker'!G37&lt;&gt;"",'Budget tracker'!H37&lt;&gt;"",'Budget tracker'!L37&lt;&gt;""),IF('Budget tracker'!G37="","",'Budget tracker'!G37),"")</f>
        <v/>
      </c>
      <c r="C52" s="16">
        <f>IF(OR('Budget tracker'!G37&lt;&gt;"",'Budget tracker'!H37&lt;&gt;"",'Budget tracker'!L37&lt;&gt;""),IF('Budget tracker'!H37="","",'Budget tracker'!H37),"")</f>
        <v/>
      </c>
      <c r="D52" s="12">
        <f>IF(OR('Budget tracker'!G37&lt;&gt;"",'Budget tracker'!H37&lt;&gt;"",'Budget tracker'!L37&lt;&gt;""),IF('Budget tracker'!L37="","",'Budget tracker'!L37),"")</f>
        <v/>
      </c>
      <c r="E52" s="11">
        <f>IF(OR('Budget tracker'!G37&lt;&gt;"",'Budget tracker'!H37&lt;&gt;"",'Budget tracker'!L37&lt;&gt;""),IF('Budget tracker'!N37="","",'Budget tracker'!N37),"")</f>
        <v/>
      </c>
      <c r="F52" s="11">
        <f>IF(OR('Budget tracker'!G37&lt;&gt;"",'Budget tracker'!H37&lt;&gt;"",'Budget tracker'!L37&lt;&gt;""),IF('Budget tracker'!O37="","",'Budget tracker'!O37),"")</f>
        <v/>
      </c>
    </row>
    <row r="53" spans="1:6" ht="38" customHeight="1">
      <c r="A53" s="12">
        <f>IF(OR('Budget tracker'!G38&lt;&gt;"",'Budget tracker'!H38&lt;&gt;"",'Budget tracker'!L38&lt;&gt;""),IF('Budget tracker'!B38="","",'Budget tracker'!B38),"")</f>
        <v/>
      </c>
      <c r="B53" s="11">
        <f>IF(OR('Budget tracker'!G38&lt;&gt;"",'Budget tracker'!H38&lt;&gt;"",'Budget tracker'!L38&lt;&gt;""),IF('Budget tracker'!G38="","",'Budget tracker'!G38),"")</f>
        <v/>
      </c>
      <c r="C53" s="16">
        <f>IF(OR('Budget tracker'!G38&lt;&gt;"",'Budget tracker'!H38&lt;&gt;"",'Budget tracker'!L38&lt;&gt;""),IF('Budget tracker'!H38="","",'Budget tracker'!H38),"")</f>
        <v/>
      </c>
      <c r="D53" s="12">
        <f>IF(OR('Budget tracker'!G38&lt;&gt;"",'Budget tracker'!H38&lt;&gt;"",'Budget tracker'!L38&lt;&gt;""),IF('Budget tracker'!L38="","",'Budget tracker'!L38),"")</f>
        <v/>
      </c>
      <c r="E53" s="11">
        <f>IF(OR('Budget tracker'!G38&lt;&gt;"",'Budget tracker'!H38&lt;&gt;"",'Budget tracker'!L38&lt;&gt;""),IF('Budget tracker'!N38="","",'Budget tracker'!N38),"")</f>
        <v/>
      </c>
      <c r="F53" s="11">
        <f>IF(OR('Budget tracker'!G38&lt;&gt;"",'Budget tracker'!H38&lt;&gt;"",'Budget tracker'!L38&lt;&gt;""),IF('Budget tracker'!O38="","",'Budget tracker'!O38),"")</f>
        <v/>
      </c>
    </row>
    <row r="54" spans="1:6" ht="38" customHeight="1">
      <c r="A54" s="12">
        <f>IF(OR('Budget tracker'!G39&lt;&gt;"",'Budget tracker'!H39&lt;&gt;"",'Budget tracker'!L39&lt;&gt;""),IF('Budget tracker'!B39="","",'Budget tracker'!B39),"")</f>
        <v/>
      </c>
      <c r="B54" s="11">
        <f>IF(OR('Budget tracker'!G39&lt;&gt;"",'Budget tracker'!H39&lt;&gt;"",'Budget tracker'!L39&lt;&gt;""),IF('Budget tracker'!G39="","",'Budget tracker'!G39),"")</f>
        <v/>
      </c>
      <c r="C54" s="16">
        <f>IF(OR('Budget tracker'!G39&lt;&gt;"",'Budget tracker'!H39&lt;&gt;"",'Budget tracker'!L39&lt;&gt;""),IF('Budget tracker'!H39="","",'Budget tracker'!H39),"")</f>
        <v/>
      </c>
      <c r="D54" s="12">
        <f>IF(OR('Budget tracker'!G39&lt;&gt;"",'Budget tracker'!H39&lt;&gt;"",'Budget tracker'!L39&lt;&gt;""),IF('Budget tracker'!L39="","",'Budget tracker'!L39),"")</f>
        <v/>
      </c>
      <c r="E54" s="11">
        <f>IF(OR('Budget tracker'!G39&lt;&gt;"",'Budget tracker'!H39&lt;&gt;"",'Budget tracker'!L39&lt;&gt;""),IF('Budget tracker'!N39="","",'Budget tracker'!N39),"")</f>
        <v/>
      </c>
      <c r="F54" s="11">
        <f>IF(OR('Budget tracker'!G39&lt;&gt;"",'Budget tracker'!H39&lt;&gt;"",'Budget tracker'!L39&lt;&gt;""),IF('Budget tracker'!O39="","",'Budget tracker'!O39),"")</f>
        <v/>
      </c>
    </row>
    <row r="55" spans="1:6" ht="38" customHeight="1">
      <c r="A55" s="12">
        <f>IF(OR('Budget tracker'!G40&lt;&gt;"",'Budget tracker'!H40&lt;&gt;"",'Budget tracker'!L40&lt;&gt;""),IF('Budget tracker'!B40="","",'Budget tracker'!B40),"")</f>
        <v/>
      </c>
      <c r="B55" s="11">
        <f>IF(OR('Budget tracker'!G40&lt;&gt;"",'Budget tracker'!H40&lt;&gt;"",'Budget tracker'!L40&lt;&gt;""),IF('Budget tracker'!G40="","",'Budget tracker'!G40),"")</f>
        <v/>
      </c>
      <c r="C55" s="16">
        <f>IF(OR('Budget tracker'!G40&lt;&gt;"",'Budget tracker'!H40&lt;&gt;"",'Budget tracker'!L40&lt;&gt;""),IF('Budget tracker'!H40="","",'Budget tracker'!H40),"")</f>
        <v/>
      </c>
      <c r="D55" s="12">
        <f>IF(OR('Budget tracker'!G40&lt;&gt;"",'Budget tracker'!H40&lt;&gt;"",'Budget tracker'!L40&lt;&gt;""),IF('Budget tracker'!L40="","",'Budget tracker'!L40),"")</f>
        <v/>
      </c>
      <c r="E55" s="11">
        <f>IF(OR('Budget tracker'!G40&lt;&gt;"",'Budget tracker'!H40&lt;&gt;"",'Budget tracker'!L40&lt;&gt;""),IF('Budget tracker'!N40="","",'Budget tracker'!N40),"")</f>
        <v/>
      </c>
      <c r="F55" s="11">
        <f>IF(OR('Budget tracker'!G40&lt;&gt;"",'Budget tracker'!H40&lt;&gt;"",'Budget tracker'!L40&lt;&gt;""),IF('Budget tracker'!O40="","",'Budget tracker'!O40),"")</f>
        <v/>
      </c>
    </row>
    <row r="56" spans="1:6" ht="38" customHeight="1">
      <c r="A56" s="12">
        <f>IF(OR('Budget tracker'!G41&lt;&gt;"",'Budget tracker'!H41&lt;&gt;"",'Budget tracker'!L41&lt;&gt;""),IF('Budget tracker'!B41="","",'Budget tracker'!B41),"")</f>
        <v/>
      </c>
      <c r="B56" s="11">
        <f>IF(OR('Budget tracker'!G41&lt;&gt;"",'Budget tracker'!H41&lt;&gt;"",'Budget tracker'!L41&lt;&gt;""),IF('Budget tracker'!G41="","",'Budget tracker'!G41),"")</f>
        <v/>
      </c>
      <c r="C56" s="16">
        <f>IF(OR('Budget tracker'!G41&lt;&gt;"",'Budget tracker'!H41&lt;&gt;"",'Budget tracker'!L41&lt;&gt;""),IF('Budget tracker'!H41="","",'Budget tracker'!H41),"")</f>
        <v/>
      </c>
      <c r="D56" s="12">
        <f>IF(OR('Budget tracker'!G41&lt;&gt;"",'Budget tracker'!H41&lt;&gt;"",'Budget tracker'!L41&lt;&gt;""),IF('Budget tracker'!L41="","",'Budget tracker'!L41),"")</f>
        <v/>
      </c>
      <c r="E56" s="11">
        <f>IF(OR('Budget tracker'!G41&lt;&gt;"",'Budget tracker'!H41&lt;&gt;"",'Budget tracker'!L41&lt;&gt;""),IF('Budget tracker'!N41="","",'Budget tracker'!N41),"")</f>
        <v/>
      </c>
      <c r="F56" s="11">
        <f>IF(OR('Budget tracker'!G41&lt;&gt;"",'Budget tracker'!H41&lt;&gt;"",'Budget tracker'!L41&lt;&gt;""),IF('Budget tracker'!O41="","",'Budget tracker'!O41),"")</f>
        <v/>
      </c>
    </row>
    <row r="57" spans="1:6" ht="38" customHeight="1">
      <c r="A57" s="12">
        <f>IF(OR('Budget tracker'!G42&lt;&gt;"",'Budget tracker'!H42&lt;&gt;"",'Budget tracker'!L42&lt;&gt;""),IF('Budget tracker'!B42="","",'Budget tracker'!B42),"")</f>
        <v/>
      </c>
      <c r="B57" s="11">
        <f>IF(OR('Budget tracker'!G42&lt;&gt;"",'Budget tracker'!H42&lt;&gt;"",'Budget tracker'!L42&lt;&gt;""),IF('Budget tracker'!G42="","",'Budget tracker'!G42),"")</f>
        <v/>
      </c>
      <c r="C57" s="16">
        <f>IF(OR('Budget tracker'!G42&lt;&gt;"",'Budget tracker'!H42&lt;&gt;"",'Budget tracker'!L42&lt;&gt;""),IF('Budget tracker'!H42="","",'Budget tracker'!H42),"")</f>
        <v/>
      </c>
      <c r="D57" s="12">
        <f>IF(OR('Budget tracker'!G42&lt;&gt;"",'Budget tracker'!H42&lt;&gt;"",'Budget tracker'!L42&lt;&gt;""),IF('Budget tracker'!L42="","",'Budget tracker'!L42),"")</f>
        <v/>
      </c>
      <c r="E57" s="11">
        <f>IF(OR('Budget tracker'!G42&lt;&gt;"",'Budget tracker'!H42&lt;&gt;"",'Budget tracker'!L42&lt;&gt;""),IF('Budget tracker'!N42="","",'Budget tracker'!N42),"")</f>
        <v/>
      </c>
      <c r="F57" s="11">
        <f>IF(OR('Budget tracker'!G42&lt;&gt;"",'Budget tracker'!H42&lt;&gt;"",'Budget tracker'!L42&lt;&gt;""),IF('Budget tracker'!O42="","",'Budget tracker'!O42),"")</f>
        <v/>
      </c>
    </row>
    <row r="58" spans="1:6" ht="38" customHeight="1">
      <c r="A58" s="12">
        <f>IF(OR('Budget tracker'!G43&lt;&gt;"",'Budget tracker'!H43&lt;&gt;"",'Budget tracker'!L43&lt;&gt;""),IF('Budget tracker'!B43="","",'Budget tracker'!B43),"")</f>
        <v/>
      </c>
      <c r="B58" s="11">
        <f>IF(OR('Budget tracker'!G43&lt;&gt;"",'Budget tracker'!H43&lt;&gt;"",'Budget tracker'!L43&lt;&gt;""),IF('Budget tracker'!G43="","",'Budget tracker'!G43),"")</f>
        <v/>
      </c>
      <c r="C58" s="16">
        <f>IF(OR('Budget tracker'!G43&lt;&gt;"",'Budget tracker'!H43&lt;&gt;"",'Budget tracker'!L43&lt;&gt;""),IF('Budget tracker'!H43="","",'Budget tracker'!H43),"")</f>
        <v/>
      </c>
      <c r="D58" s="12">
        <f>IF(OR('Budget tracker'!G43&lt;&gt;"",'Budget tracker'!H43&lt;&gt;"",'Budget tracker'!L43&lt;&gt;""),IF('Budget tracker'!L43="","",'Budget tracker'!L43),"")</f>
        <v/>
      </c>
      <c r="E58" s="11">
        <f>IF(OR('Budget tracker'!G43&lt;&gt;"",'Budget tracker'!H43&lt;&gt;"",'Budget tracker'!L43&lt;&gt;""),IF('Budget tracker'!N43="","",'Budget tracker'!N43),"")</f>
        <v/>
      </c>
      <c r="F58" s="11">
        <f>IF(OR('Budget tracker'!G43&lt;&gt;"",'Budget tracker'!H43&lt;&gt;"",'Budget tracker'!L43&lt;&gt;""),IF('Budget tracker'!O43="","",'Budget tracker'!O43),"")</f>
        <v/>
      </c>
    </row>
    <row r="59" spans="1:6" ht="38" customHeight="1">
      <c r="A59" s="12">
        <f>IF(OR('Budget tracker'!G44&lt;&gt;"",'Budget tracker'!H44&lt;&gt;"",'Budget tracker'!L44&lt;&gt;""),IF('Budget tracker'!B44="","",'Budget tracker'!B44),"")</f>
        <v/>
      </c>
      <c r="B59" s="11">
        <f>IF(OR('Budget tracker'!G44&lt;&gt;"",'Budget tracker'!H44&lt;&gt;"",'Budget tracker'!L44&lt;&gt;""),IF('Budget tracker'!G44="","",'Budget tracker'!G44),"")</f>
        <v/>
      </c>
      <c r="C59" s="16">
        <f>IF(OR('Budget tracker'!G44&lt;&gt;"",'Budget tracker'!H44&lt;&gt;"",'Budget tracker'!L44&lt;&gt;""),IF('Budget tracker'!H44="","",'Budget tracker'!H44),"")</f>
        <v/>
      </c>
      <c r="D59" s="12">
        <f>IF(OR('Budget tracker'!G44&lt;&gt;"",'Budget tracker'!H44&lt;&gt;"",'Budget tracker'!L44&lt;&gt;""),IF('Budget tracker'!L44="","",'Budget tracker'!L44),"")</f>
        <v/>
      </c>
      <c r="E59" s="11">
        <f>IF(OR('Budget tracker'!G44&lt;&gt;"",'Budget tracker'!H44&lt;&gt;"",'Budget tracker'!L44&lt;&gt;""),IF('Budget tracker'!N44="","",'Budget tracker'!N44),"")</f>
        <v/>
      </c>
      <c r="F59" s="11">
        <f>IF(OR('Budget tracker'!G44&lt;&gt;"",'Budget tracker'!H44&lt;&gt;"",'Budget tracker'!L44&lt;&gt;""),IF('Budget tracker'!O44="","",'Budget tracker'!O44),"")</f>
        <v/>
      </c>
    </row>
    <row r="60" spans="1:6" ht="38" customHeight="1">
      <c r="A60" s="12">
        <f>IF(OR('Budget tracker'!G45&lt;&gt;"",'Budget tracker'!H45&lt;&gt;"",'Budget tracker'!L45&lt;&gt;""),IF('Budget tracker'!B45="","",'Budget tracker'!B45),"")</f>
        <v/>
      </c>
      <c r="B60" s="11">
        <f>IF(OR('Budget tracker'!G45&lt;&gt;"",'Budget tracker'!H45&lt;&gt;"",'Budget tracker'!L45&lt;&gt;""),IF('Budget tracker'!G45="","",'Budget tracker'!G45),"")</f>
        <v/>
      </c>
      <c r="C60" s="16">
        <f>IF(OR('Budget tracker'!G45&lt;&gt;"",'Budget tracker'!H45&lt;&gt;"",'Budget tracker'!L45&lt;&gt;""),IF('Budget tracker'!H45="","",'Budget tracker'!H45),"")</f>
        <v/>
      </c>
      <c r="D60" s="12">
        <f>IF(OR('Budget tracker'!G45&lt;&gt;"",'Budget tracker'!H45&lt;&gt;"",'Budget tracker'!L45&lt;&gt;""),IF('Budget tracker'!L45="","",'Budget tracker'!L45),"")</f>
        <v/>
      </c>
      <c r="E60" s="11">
        <f>IF(OR('Budget tracker'!G45&lt;&gt;"",'Budget tracker'!H45&lt;&gt;"",'Budget tracker'!L45&lt;&gt;""),IF('Budget tracker'!N45="","",'Budget tracker'!N45),"")</f>
        <v/>
      </c>
      <c r="F60" s="11">
        <f>IF(OR('Budget tracker'!G45&lt;&gt;"",'Budget tracker'!H45&lt;&gt;"",'Budget tracker'!L45&lt;&gt;""),IF('Budget tracker'!O45="","",'Budget tracker'!O45),"")</f>
        <v/>
      </c>
    </row>
    <row r="61" spans="1:6" ht="38" customHeight="1">
      <c r="A61" s="12">
        <f>IF(OR('Budget tracker'!G46&lt;&gt;"",'Budget tracker'!H46&lt;&gt;"",'Budget tracker'!L46&lt;&gt;""),IF('Budget tracker'!B46="","",'Budget tracker'!B46),"")</f>
        <v/>
      </c>
      <c r="B61" s="11">
        <f>IF(OR('Budget tracker'!G46&lt;&gt;"",'Budget tracker'!H46&lt;&gt;"",'Budget tracker'!L46&lt;&gt;""),IF('Budget tracker'!G46="","",'Budget tracker'!G46),"")</f>
        <v/>
      </c>
      <c r="C61" s="16">
        <f>IF(OR('Budget tracker'!G46&lt;&gt;"",'Budget tracker'!H46&lt;&gt;"",'Budget tracker'!L46&lt;&gt;""),IF('Budget tracker'!H46="","",'Budget tracker'!H46),"")</f>
        <v/>
      </c>
      <c r="D61" s="12">
        <f>IF(OR('Budget tracker'!G46&lt;&gt;"",'Budget tracker'!H46&lt;&gt;"",'Budget tracker'!L46&lt;&gt;""),IF('Budget tracker'!L46="","",'Budget tracker'!L46),"")</f>
        <v/>
      </c>
      <c r="E61" s="11">
        <f>IF(OR('Budget tracker'!G46&lt;&gt;"",'Budget tracker'!H46&lt;&gt;"",'Budget tracker'!L46&lt;&gt;""),IF('Budget tracker'!N46="","",'Budget tracker'!N46),"")</f>
        <v/>
      </c>
      <c r="F61" s="11">
        <f>IF(OR('Budget tracker'!G46&lt;&gt;"",'Budget tracker'!H46&lt;&gt;"",'Budget tracker'!L46&lt;&gt;""),IF('Budget tracker'!O46="","",'Budget tracker'!O46),"")</f>
        <v/>
      </c>
    </row>
    <row r="62" spans="1:6" ht="38" customHeight="1">
      <c r="A62" s="12">
        <f>IF(OR('Budget tracker'!G47&lt;&gt;"",'Budget tracker'!H47&lt;&gt;"",'Budget tracker'!L47&lt;&gt;""),IF('Budget tracker'!B47="","",'Budget tracker'!B47),"")</f>
        <v/>
      </c>
      <c r="B62" s="11">
        <f>IF(OR('Budget tracker'!G47&lt;&gt;"",'Budget tracker'!H47&lt;&gt;"",'Budget tracker'!L47&lt;&gt;""),IF('Budget tracker'!G47="","",'Budget tracker'!G47),"")</f>
        <v/>
      </c>
      <c r="C62" s="16">
        <f>IF(OR('Budget tracker'!G47&lt;&gt;"",'Budget tracker'!H47&lt;&gt;"",'Budget tracker'!L47&lt;&gt;""),IF('Budget tracker'!H47="","",'Budget tracker'!H47),"")</f>
        <v/>
      </c>
      <c r="D62" s="12">
        <f>IF(OR('Budget tracker'!G47&lt;&gt;"",'Budget tracker'!H47&lt;&gt;"",'Budget tracker'!L47&lt;&gt;""),IF('Budget tracker'!L47="","",'Budget tracker'!L47),"")</f>
        <v/>
      </c>
      <c r="E62" s="11">
        <f>IF(OR('Budget tracker'!G47&lt;&gt;"",'Budget tracker'!H47&lt;&gt;"",'Budget tracker'!L47&lt;&gt;""),IF('Budget tracker'!N47="","",'Budget tracker'!N47),"")</f>
        <v/>
      </c>
      <c r="F62" s="11">
        <f>IF(OR('Budget tracker'!G47&lt;&gt;"",'Budget tracker'!H47&lt;&gt;"",'Budget tracker'!L47&lt;&gt;""),IF('Budget tracker'!O47="","",'Budget tracker'!O47),"")</f>
        <v/>
      </c>
    </row>
    <row r="63" spans="1:6" ht="38" customHeight="1">
      <c r="A63" s="12">
        <f>IF(OR('Budget tracker'!G48&lt;&gt;"",'Budget tracker'!H48&lt;&gt;"",'Budget tracker'!L48&lt;&gt;""),IF('Budget tracker'!B48="","",'Budget tracker'!B48),"")</f>
        <v/>
      </c>
      <c r="B63" s="11">
        <f>IF(OR('Budget tracker'!G48&lt;&gt;"",'Budget tracker'!H48&lt;&gt;"",'Budget tracker'!L48&lt;&gt;""),IF('Budget tracker'!G48="","",'Budget tracker'!G48),"")</f>
        <v/>
      </c>
      <c r="C63" s="16">
        <f>IF(OR('Budget tracker'!G48&lt;&gt;"",'Budget tracker'!H48&lt;&gt;"",'Budget tracker'!L48&lt;&gt;""),IF('Budget tracker'!H48="","",'Budget tracker'!H48),"")</f>
        <v/>
      </c>
      <c r="D63" s="12">
        <f>IF(OR('Budget tracker'!G48&lt;&gt;"",'Budget tracker'!H48&lt;&gt;"",'Budget tracker'!L48&lt;&gt;""),IF('Budget tracker'!L48="","",'Budget tracker'!L48),"")</f>
        <v/>
      </c>
      <c r="E63" s="11">
        <f>IF(OR('Budget tracker'!G48&lt;&gt;"",'Budget tracker'!H48&lt;&gt;"",'Budget tracker'!L48&lt;&gt;""),IF('Budget tracker'!N48="","",'Budget tracker'!N48),"")</f>
        <v/>
      </c>
      <c r="F63" s="11">
        <f>IF(OR('Budget tracker'!G48&lt;&gt;"",'Budget tracker'!H48&lt;&gt;"",'Budget tracker'!L48&lt;&gt;""),IF('Budget tracker'!O48="","",'Budget tracker'!O48),"")</f>
        <v/>
      </c>
    </row>
    <row r="64" spans="1:6" ht="38" customHeight="1">
      <c r="A64" s="12">
        <f>IF(OR('Budget tracker'!G49&lt;&gt;"",'Budget tracker'!H49&lt;&gt;"",'Budget tracker'!L49&lt;&gt;""),IF('Budget tracker'!B49="","",'Budget tracker'!B49),"")</f>
        <v/>
      </c>
      <c r="B64" s="11">
        <f>IF(OR('Budget tracker'!G49&lt;&gt;"",'Budget tracker'!H49&lt;&gt;"",'Budget tracker'!L49&lt;&gt;""),IF('Budget tracker'!G49="","",'Budget tracker'!G49),"")</f>
        <v/>
      </c>
      <c r="C64" s="16">
        <f>IF(OR('Budget tracker'!G49&lt;&gt;"",'Budget tracker'!H49&lt;&gt;"",'Budget tracker'!L49&lt;&gt;""),IF('Budget tracker'!H49="","",'Budget tracker'!H49),"")</f>
        <v/>
      </c>
      <c r="D64" s="12">
        <f>IF(OR('Budget tracker'!G49&lt;&gt;"",'Budget tracker'!H49&lt;&gt;"",'Budget tracker'!L49&lt;&gt;""),IF('Budget tracker'!L49="","",'Budget tracker'!L49),"")</f>
        <v/>
      </c>
      <c r="E64" s="11">
        <f>IF(OR('Budget tracker'!G49&lt;&gt;"",'Budget tracker'!H49&lt;&gt;"",'Budget tracker'!L49&lt;&gt;""),IF('Budget tracker'!N49="","",'Budget tracker'!N49),"")</f>
        <v/>
      </c>
      <c r="F64" s="11">
        <f>IF(OR('Budget tracker'!G49&lt;&gt;"",'Budget tracker'!H49&lt;&gt;"",'Budget tracker'!L49&lt;&gt;""),IF('Budget tracker'!O49="","",'Budget tracker'!O49),"")</f>
        <v/>
      </c>
    </row>
    <row r="65" spans="1:6" ht="38" customHeight="1">
      <c r="A65" s="12">
        <f>IF(OR('Budget tracker'!G50&lt;&gt;"",'Budget tracker'!H50&lt;&gt;"",'Budget tracker'!L50&lt;&gt;""),IF('Budget tracker'!B50="","",'Budget tracker'!B50),"")</f>
        <v/>
      </c>
      <c r="B65" s="11">
        <f>IF(OR('Budget tracker'!G50&lt;&gt;"",'Budget tracker'!H50&lt;&gt;"",'Budget tracker'!L50&lt;&gt;""),IF('Budget tracker'!G50="","",'Budget tracker'!G50),"")</f>
        <v/>
      </c>
      <c r="C65" s="16">
        <f>IF(OR('Budget tracker'!G50&lt;&gt;"",'Budget tracker'!H50&lt;&gt;"",'Budget tracker'!L50&lt;&gt;""),IF('Budget tracker'!H50="","",'Budget tracker'!H50),"")</f>
        <v/>
      </c>
      <c r="D65" s="12">
        <f>IF(OR('Budget tracker'!G50&lt;&gt;"",'Budget tracker'!H50&lt;&gt;"",'Budget tracker'!L50&lt;&gt;""),IF('Budget tracker'!L50="","",'Budget tracker'!L50),"")</f>
        <v/>
      </c>
      <c r="E65" s="11">
        <f>IF(OR('Budget tracker'!G50&lt;&gt;"",'Budget tracker'!H50&lt;&gt;"",'Budget tracker'!L50&lt;&gt;""),IF('Budget tracker'!N50="","",'Budget tracker'!N50),"")</f>
        <v/>
      </c>
      <c r="F65" s="11">
        <f>IF(OR('Budget tracker'!G50&lt;&gt;"",'Budget tracker'!H50&lt;&gt;"",'Budget tracker'!L50&lt;&gt;""),IF('Budget tracker'!O50="","",'Budget tracker'!O50),"")</f>
        <v/>
      </c>
    </row>
    <row r="66" spans="1:6" ht="38" customHeight="1">
      <c r="A66" s="12">
        <f>IF(OR('Budget tracker'!G51&lt;&gt;"",'Budget tracker'!H51&lt;&gt;"",'Budget tracker'!L51&lt;&gt;""),IF('Budget tracker'!B51="","",'Budget tracker'!B51),"")</f>
        <v/>
      </c>
      <c r="B66" s="11">
        <f>IF(OR('Budget tracker'!G51&lt;&gt;"",'Budget tracker'!H51&lt;&gt;"",'Budget tracker'!L51&lt;&gt;""),IF('Budget tracker'!G51="","",'Budget tracker'!G51),"")</f>
        <v/>
      </c>
      <c r="C66" s="16">
        <f>IF(OR('Budget tracker'!G51&lt;&gt;"",'Budget tracker'!H51&lt;&gt;"",'Budget tracker'!L51&lt;&gt;""),IF('Budget tracker'!H51="","",'Budget tracker'!H51),"")</f>
        <v/>
      </c>
      <c r="D66" s="12">
        <f>IF(OR('Budget tracker'!G51&lt;&gt;"",'Budget tracker'!H51&lt;&gt;"",'Budget tracker'!L51&lt;&gt;""),IF('Budget tracker'!L51="","",'Budget tracker'!L51),"")</f>
        <v/>
      </c>
      <c r="E66" s="11">
        <f>IF(OR('Budget tracker'!G51&lt;&gt;"",'Budget tracker'!H51&lt;&gt;"",'Budget tracker'!L51&lt;&gt;""),IF('Budget tracker'!N51="","",'Budget tracker'!N51),"")</f>
        <v/>
      </c>
      <c r="F66" s="11">
        <f>IF(OR('Budget tracker'!G51&lt;&gt;"",'Budget tracker'!H51&lt;&gt;"",'Budget tracker'!L51&lt;&gt;""),IF('Budget tracker'!O51="","",'Budget tracker'!O51),"")</f>
        <v/>
      </c>
    </row>
    <row r="67" spans="1:6" ht="38" customHeight="1">
      <c r="A67" s="12">
        <f>IF(OR('Budget tracker'!G52&lt;&gt;"",'Budget tracker'!H52&lt;&gt;"",'Budget tracker'!L52&lt;&gt;""),IF('Budget tracker'!B52="","",'Budget tracker'!B52),"")</f>
        <v/>
      </c>
      <c r="B67" s="11">
        <f>IF(OR('Budget tracker'!G52&lt;&gt;"",'Budget tracker'!H52&lt;&gt;"",'Budget tracker'!L52&lt;&gt;""),IF('Budget tracker'!G52="","",'Budget tracker'!G52),"")</f>
        <v/>
      </c>
      <c r="C67" s="16">
        <f>IF(OR('Budget tracker'!G52&lt;&gt;"",'Budget tracker'!H52&lt;&gt;"",'Budget tracker'!L52&lt;&gt;""),IF('Budget tracker'!H52="","",'Budget tracker'!H52),"")</f>
        <v/>
      </c>
      <c r="D67" s="12">
        <f>IF(OR('Budget tracker'!G52&lt;&gt;"",'Budget tracker'!H52&lt;&gt;"",'Budget tracker'!L52&lt;&gt;""),IF('Budget tracker'!L52="","",'Budget tracker'!L52),"")</f>
        <v/>
      </c>
      <c r="E67" s="11">
        <f>IF(OR('Budget tracker'!G52&lt;&gt;"",'Budget tracker'!H52&lt;&gt;"",'Budget tracker'!L52&lt;&gt;""),IF('Budget tracker'!N52="","",'Budget tracker'!N52),"")</f>
        <v/>
      </c>
      <c r="F67" s="11">
        <f>IF(OR('Budget tracker'!G52&lt;&gt;"",'Budget tracker'!H52&lt;&gt;"",'Budget tracker'!L52&lt;&gt;""),IF('Budget tracker'!O52="","",'Budget tracker'!O52),"")</f>
        <v/>
      </c>
    </row>
    <row r="68" spans="1:6" ht="38" customHeight="1">
      <c r="A68" s="12">
        <f>IF(OR('Budget tracker'!G53&lt;&gt;"",'Budget tracker'!H53&lt;&gt;"",'Budget tracker'!L53&lt;&gt;""),IF('Budget tracker'!B53="","",'Budget tracker'!B53),"")</f>
        <v/>
      </c>
      <c r="B68" s="11">
        <f>IF(OR('Budget tracker'!G53&lt;&gt;"",'Budget tracker'!H53&lt;&gt;"",'Budget tracker'!L53&lt;&gt;""),IF('Budget tracker'!G53="","",'Budget tracker'!G53),"")</f>
        <v/>
      </c>
      <c r="C68" s="16">
        <f>IF(OR('Budget tracker'!G53&lt;&gt;"",'Budget tracker'!H53&lt;&gt;"",'Budget tracker'!L53&lt;&gt;""),IF('Budget tracker'!H53="","",'Budget tracker'!H53),"")</f>
        <v/>
      </c>
      <c r="D68" s="12">
        <f>IF(OR('Budget tracker'!G53&lt;&gt;"",'Budget tracker'!H53&lt;&gt;"",'Budget tracker'!L53&lt;&gt;""),IF('Budget tracker'!L53="","",'Budget tracker'!L53),"")</f>
        <v/>
      </c>
      <c r="E68" s="11">
        <f>IF(OR('Budget tracker'!G53&lt;&gt;"",'Budget tracker'!H53&lt;&gt;"",'Budget tracker'!L53&lt;&gt;""),IF('Budget tracker'!N53="","",'Budget tracker'!N53),"")</f>
        <v/>
      </c>
      <c r="F68" s="11">
        <f>IF(OR('Budget tracker'!G53&lt;&gt;"",'Budget tracker'!H53&lt;&gt;"",'Budget tracker'!L53&lt;&gt;""),IF('Budget tracker'!O53="","",'Budget tracker'!O53),"")</f>
        <v/>
      </c>
    </row>
    <row r="69" spans="1:6" ht="38" customHeight="1">
      <c r="A69" s="12">
        <f>IF(OR('Budget tracker'!G54&lt;&gt;"",'Budget tracker'!H54&lt;&gt;"",'Budget tracker'!L54&lt;&gt;""),IF('Budget tracker'!B54="","",'Budget tracker'!B54),"")</f>
        <v/>
      </c>
      <c r="B69" s="11">
        <f>IF(OR('Budget tracker'!G54&lt;&gt;"",'Budget tracker'!H54&lt;&gt;"",'Budget tracker'!L54&lt;&gt;""),IF('Budget tracker'!G54="","",'Budget tracker'!G54),"")</f>
        <v/>
      </c>
      <c r="C69" s="16">
        <f>IF(OR('Budget tracker'!G54&lt;&gt;"",'Budget tracker'!H54&lt;&gt;"",'Budget tracker'!L54&lt;&gt;""),IF('Budget tracker'!H54="","",'Budget tracker'!H54),"")</f>
        <v/>
      </c>
      <c r="D69" s="12">
        <f>IF(OR('Budget tracker'!G54&lt;&gt;"",'Budget tracker'!H54&lt;&gt;"",'Budget tracker'!L54&lt;&gt;""),IF('Budget tracker'!L54="","",'Budget tracker'!L54),"")</f>
        <v/>
      </c>
      <c r="E69" s="11">
        <f>IF(OR('Budget tracker'!G54&lt;&gt;"",'Budget tracker'!H54&lt;&gt;"",'Budget tracker'!L54&lt;&gt;""),IF('Budget tracker'!N54="","",'Budget tracker'!N54),"")</f>
        <v/>
      </c>
      <c r="F69" s="11">
        <f>IF(OR('Budget tracker'!G54&lt;&gt;"",'Budget tracker'!H54&lt;&gt;"",'Budget tracker'!L54&lt;&gt;""),IF('Budget tracker'!O54="","",'Budget tracker'!O54),"")</f>
        <v/>
      </c>
    </row>
    <row r="70" spans="1:6" ht="38" customHeight="1">
      <c r="A70" s="12">
        <f>IF(OR('Budget tracker'!G55&lt;&gt;"",'Budget tracker'!H55&lt;&gt;"",'Budget tracker'!L55&lt;&gt;""),IF('Budget tracker'!B55="","",'Budget tracker'!B55),"")</f>
        <v/>
      </c>
      <c r="B70" s="11">
        <f>IF(OR('Budget tracker'!G55&lt;&gt;"",'Budget tracker'!H55&lt;&gt;"",'Budget tracker'!L55&lt;&gt;""),IF('Budget tracker'!G55="","",'Budget tracker'!G55),"")</f>
        <v/>
      </c>
      <c r="C70" s="16">
        <f>IF(OR('Budget tracker'!G55&lt;&gt;"",'Budget tracker'!H55&lt;&gt;"",'Budget tracker'!L55&lt;&gt;""),IF('Budget tracker'!H55="","",'Budget tracker'!H55),"")</f>
        <v/>
      </c>
      <c r="D70" s="12">
        <f>IF(OR('Budget tracker'!G55&lt;&gt;"",'Budget tracker'!H55&lt;&gt;"",'Budget tracker'!L55&lt;&gt;""),IF('Budget tracker'!L55="","",'Budget tracker'!L55),"")</f>
        <v/>
      </c>
      <c r="E70" s="11">
        <f>IF(OR('Budget tracker'!G55&lt;&gt;"",'Budget tracker'!H55&lt;&gt;"",'Budget tracker'!L55&lt;&gt;""),IF('Budget tracker'!N55="","",'Budget tracker'!N55),"")</f>
        <v/>
      </c>
      <c r="F70" s="11">
        <f>IF(OR('Budget tracker'!G55&lt;&gt;"",'Budget tracker'!H55&lt;&gt;"",'Budget tracker'!L55&lt;&gt;""),IF('Budget tracker'!O55="","",'Budget tracker'!O55),"")</f>
        <v/>
      </c>
    </row>
    <row r="71" spans="1:6" ht="38" customHeight="1">
      <c r="A71" s="12">
        <f>IF(OR('Budget tracker'!G56&lt;&gt;"",'Budget tracker'!H56&lt;&gt;"",'Budget tracker'!L56&lt;&gt;""),IF('Budget tracker'!B56="","",'Budget tracker'!B56),"")</f>
        <v/>
      </c>
      <c r="B71" s="11">
        <f>IF(OR('Budget tracker'!G56&lt;&gt;"",'Budget tracker'!H56&lt;&gt;"",'Budget tracker'!L56&lt;&gt;""),IF('Budget tracker'!G56="","",'Budget tracker'!G56),"")</f>
        <v/>
      </c>
      <c r="C71" s="16">
        <f>IF(OR('Budget tracker'!G56&lt;&gt;"",'Budget tracker'!H56&lt;&gt;"",'Budget tracker'!L56&lt;&gt;""),IF('Budget tracker'!H56="","",'Budget tracker'!H56),"")</f>
        <v/>
      </c>
      <c r="D71" s="12">
        <f>IF(OR('Budget tracker'!G56&lt;&gt;"",'Budget tracker'!H56&lt;&gt;"",'Budget tracker'!L56&lt;&gt;""),IF('Budget tracker'!L56="","",'Budget tracker'!L56),"")</f>
        <v/>
      </c>
      <c r="E71" s="11">
        <f>IF(OR('Budget tracker'!G56&lt;&gt;"",'Budget tracker'!H56&lt;&gt;"",'Budget tracker'!L56&lt;&gt;""),IF('Budget tracker'!N56="","",'Budget tracker'!N56),"")</f>
        <v/>
      </c>
      <c r="F71" s="11">
        <f>IF(OR('Budget tracker'!G56&lt;&gt;"",'Budget tracker'!H56&lt;&gt;"",'Budget tracker'!L56&lt;&gt;""),IF('Budget tracker'!O56="","",'Budget tracker'!O56),"")</f>
        <v/>
      </c>
    </row>
    <row r="72" spans="1:6" ht="38" customHeight="1">
      <c r="A72" s="12">
        <f>IF(OR('Budget tracker'!G57&lt;&gt;"",'Budget tracker'!H57&lt;&gt;"",'Budget tracker'!L57&lt;&gt;""),IF('Budget tracker'!B57="","",'Budget tracker'!B57),"")</f>
        <v/>
      </c>
      <c r="B72" s="11">
        <f>IF(OR('Budget tracker'!G57&lt;&gt;"",'Budget tracker'!H57&lt;&gt;"",'Budget tracker'!L57&lt;&gt;""),IF('Budget tracker'!G57="","",'Budget tracker'!G57),"")</f>
        <v/>
      </c>
      <c r="C72" s="16">
        <f>IF(OR('Budget tracker'!G57&lt;&gt;"",'Budget tracker'!H57&lt;&gt;"",'Budget tracker'!L57&lt;&gt;""),IF('Budget tracker'!H57="","",'Budget tracker'!H57),"")</f>
        <v/>
      </c>
      <c r="D72" s="12">
        <f>IF(OR('Budget tracker'!G57&lt;&gt;"",'Budget tracker'!H57&lt;&gt;"",'Budget tracker'!L57&lt;&gt;""),IF('Budget tracker'!L57="","",'Budget tracker'!L57),"")</f>
        <v/>
      </c>
      <c r="E72" s="11">
        <f>IF(OR('Budget tracker'!G57&lt;&gt;"",'Budget tracker'!H57&lt;&gt;"",'Budget tracker'!L57&lt;&gt;""),IF('Budget tracker'!N57="","",'Budget tracker'!N57),"")</f>
        <v/>
      </c>
      <c r="F72" s="11">
        <f>IF(OR('Budget tracker'!G57&lt;&gt;"",'Budget tracker'!H57&lt;&gt;"",'Budget tracker'!L57&lt;&gt;""),IF('Budget tracker'!O57="","",'Budget tracker'!O57),"")</f>
        <v/>
      </c>
    </row>
    <row r="73" spans="1:6" ht="38" customHeight="1">
      <c r="A73" s="12">
        <f>IF(OR('Budget tracker'!G58&lt;&gt;"",'Budget tracker'!H58&lt;&gt;"",'Budget tracker'!L58&lt;&gt;""),IF('Budget tracker'!B58="","",'Budget tracker'!B58),"")</f>
        <v/>
      </c>
      <c r="B73" s="11">
        <f>IF(OR('Budget tracker'!G58&lt;&gt;"",'Budget tracker'!H58&lt;&gt;"",'Budget tracker'!L58&lt;&gt;""),IF('Budget tracker'!G58="","",'Budget tracker'!G58),"")</f>
        <v/>
      </c>
      <c r="C73" s="16">
        <f>IF(OR('Budget tracker'!G58&lt;&gt;"",'Budget tracker'!H58&lt;&gt;"",'Budget tracker'!L58&lt;&gt;""),IF('Budget tracker'!H58="","",'Budget tracker'!H58),"")</f>
        <v/>
      </c>
      <c r="D73" s="12">
        <f>IF(OR('Budget tracker'!G58&lt;&gt;"",'Budget tracker'!H58&lt;&gt;"",'Budget tracker'!L58&lt;&gt;""),IF('Budget tracker'!L58="","",'Budget tracker'!L58),"")</f>
        <v/>
      </c>
      <c r="E73" s="11">
        <f>IF(OR('Budget tracker'!G58&lt;&gt;"",'Budget tracker'!H58&lt;&gt;"",'Budget tracker'!L58&lt;&gt;""),IF('Budget tracker'!N58="","",'Budget tracker'!N58),"")</f>
        <v/>
      </c>
      <c r="F73" s="11">
        <f>IF(OR('Budget tracker'!G58&lt;&gt;"",'Budget tracker'!H58&lt;&gt;"",'Budget tracker'!L58&lt;&gt;""),IF('Budget tracker'!O58="","",'Budget tracker'!O58),"")</f>
        <v/>
      </c>
    </row>
    <row r="74" spans="1:6" ht="38" customHeight="1">
      <c r="A74" s="12">
        <f>IF(OR('Budget tracker'!G59&lt;&gt;"",'Budget tracker'!H59&lt;&gt;"",'Budget tracker'!L59&lt;&gt;""),IF('Budget tracker'!B59="","",'Budget tracker'!B59),"")</f>
        <v/>
      </c>
      <c r="B74" s="11">
        <f>IF(OR('Budget tracker'!G59&lt;&gt;"",'Budget tracker'!H59&lt;&gt;"",'Budget tracker'!L59&lt;&gt;""),IF('Budget tracker'!G59="","",'Budget tracker'!G59),"")</f>
        <v/>
      </c>
      <c r="C74" s="16">
        <f>IF(OR('Budget tracker'!G59&lt;&gt;"",'Budget tracker'!H59&lt;&gt;"",'Budget tracker'!L59&lt;&gt;""),IF('Budget tracker'!H59="","",'Budget tracker'!H59),"")</f>
        <v/>
      </c>
      <c r="D74" s="12">
        <f>IF(OR('Budget tracker'!G59&lt;&gt;"",'Budget tracker'!H59&lt;&gt;"",'Budget tracker'!L59&lt;&gt;""),IF('Budget tracker'!L59="","",'Budget tracker'!L59),"")</f>
        <v/>
      </c>
      <c r="E74" s="11">
        <f>IF(OR('Budget tracker'!G59&lt;&gt;"",'Budget tracker'!H59&lt;&gt;"",'Budget tracker'!L59&lt;&gt;""),IF('Budget tracker'!N59="","",'Budget tracker'!N59),"")</f>
        <v/>
      </c>
      <c r="F74" s="11">
        <f>IF(OR('Budget tracker'!G59&lt;&gt;"",'Budget tracker'!H59&lt;&gt;"",'Budget tracker'!L59&lt;&gt;""),IF('Budget tracker'!O59="","",'Budget tracker'!O59),"")</f>
        <v/>
      </c>
    </row>
    <row r="75" spans="1:6" ht="38" customHeight="1">
      <c r="A75" s="12">
        <f>IF(OR('Budget tracker'!G60&lt;&gt;"",'Budget tracker'!H60&lt;&gt;"",'Budget tracker'!L60&lt;&gt;""),IF('Budget tracker'!B60="","",'Budget tracker'!B60),"")</f>
        <v/>
      </c>
      <c r="B75" s="11">
        <f>IF(OR('Budget tracker'!G60&lt;&gt;"",'Budget tracker'!H60&lt;&gt;"",'Budget tracker'!L60&lt;&gt;""),IF('Budget tracker'!G60="","",'Budget tracker'!G60),"")</f>
        <v/>
      </c>
      <c r="C75" s="16">
        <f>IF(OR('Budget tracker'!G60&lt;&gt;"",'Budget tracker'!H60&lt;&gt;"",'Budget tracker'!L60&lt;&gt;""),IF('Budget tracker'!H60="","",'Budget tracker'!H60),"")</f>
        <v/>
      </c>
      <c r="D75" s="12">
        <f>IF(OR('Budget tracker'!G60&lt;&gt;"",'Budget tracker'!H60&lt;&gt;"",'Budget tracker'!L60&lt;&gt;""),IF('Budget tracker'!L60="","",'Budget tracker'!L60),"")</f>
        <v/>
      </c>
      <c r="E75" s="11">
        <f>IF(OR('Budget tracker'!G60&lt;&gt;"",'Budget tracker'!H60&lt;&gt;"",'Budget tracker'!L60&lt;&gt;""),IF('Budget tracker'!N60="","",'Budget tracker'!N60),"")</f>
        <v/>
      </c>
      <c r="F75" s="11">
        <f>IF(OR('Budget tracker'!G60&lt;&gt;"",'Budget tracker'!H60&lt;&gt;"",'Budget tracker'!L60&lt;&gt;""),IF('Budget tracker'!O60="","",'Budget tracker'!O60),"")</f>
        <v/>
      </c>
    </row>
    <row r="76" spans="1:6" ht="38" customHeight="1">
      <c r="A76" s="12">
        <f>IF(OR('Budget tracker'!G61&lt;&gt;"",'Budget tracker'!H61&lt;&gt;"",'Budget tracker'!L61&lt;&gt;""),IF('Budget tracker'!B61="","",'Budget tracker'!B61),"")</f>
        <v/>
      </c>
      <c r="B76" s="11">
        <f>IF(OR('Budget tracker'!G61&lt;&gt;"",'Budget tracker'!H61&lt;&gt;"",'Budget tracker'!L61&lt;&gt;""),IF('Budget tracker'!G61="","",'Budget tracker'!G61),"")</f>
        <v/>
      </c>
      <c r="C76" s="16">
        <f>IF(OR('Budget tracker'!G61&lt;&gt;"",'Budget tracker'!H61&lt;&gt;"",'Budget tracker'!L61&lt;&gt;""),IF('Budget tracker'!H61="","",'Budget tracker'!H61),"")</f>
        <v/>
      </c>
      <c r="D76" s="12">
        <f>IF(OR('Budget tracker'!G61&lt;&gt;"",'Budget tracker'!H61&lt;&gt;"",'Budget tracker'!L61&lt;&gt;""),IF('Budget tracker'!L61="","",'Budget tracker'!L61),"")</f>
        <v/>
      </c>
      <c r="E76" s="11">
        <f>IF(OR('Budget tracker'!G61&lt;&gt;"",'Budget tracker'!H61&lt;&gt;"",'Budget tracker'!L61&lt;&gt;""),IF('Budget tracker'!N61="","",'Budget tracker'!N61),"")</f>
        <v/>
      </c>
      <c r="F76" s="11">
        <f>IF(OR('Budget tracker'!G61&lt;&gt;"",'Budget tracker'!H61&lt;&gt;"",'Budget tracker'!L61&lt;&gt;""),IF('Budget tracker'!O61="","",'Budget tracker'!O61),"")</f>
        <v/>
      </c>
    </row>
    <row r="77" spans="1:6" ht="38" customHeight="1">
      <c r="A77" s="12">
        <f>IF(OR('Budget tracker'!G62&lt;&gt;"",'Budget tracker'!H62&lt;&gt;"",'Budget tracker'!L62&lt;&gt;""),IF('Budget tracker'!B62="","",'Budget tracker'!B62),"")</f>
        <v/>
      </c>
      <c r="B77" s="11">
        <f>IF(OR('Budget tracker'!G62&lt;&gt;"",'Budget tracker'!H62&lt;&gt;"",'Budget tracker'!L62&lt;&gt;""),IF('Budget tracker'!G62="","",'Budget tracker'!G62),"")</f>
        <v/>
      </c>
      <c r="C77" s="16">
        <f>IF(OR('Budget tracker'!G62&lt;&gt;"",'Budget tracker'!H62&lt;&gt;"",'Budget tracker'!L62&lt;&gt;""),IF('Budget tracker'!H62="","",'Budget tracker'!H62),"")</f>
        <v/>
      </c>
      <c r="D77" s="12">
        <f>IF(OR('Budget tracker'!G62&lt;&gt;"",'Budget tracker'!H62&lt;&gt;"",'Budget tracker'!L62&lt;&gt;""),IF('Budget tracker'!L62="","",'Budget tracker'!L62),"")</f>
        <v/>
      </c>
      <c r="E77" s="11">
        <f>IF(OR('Budget tracker'!G62&lt;&gt;"",'Budget tracker'!H62&lt;&gt;"",'Budget tracker'!L62&lt;&gt;""),IF('Budget tracker'!N62="","",'Budget tracker'!N62),"")</f>
        <v/>
      </c>
      <c r="F77" s="11">
        <f>IF(OR('Budget tracker'!G62&lt;&gt;"",'Budget tracker'!H62&lt;&gt;"",'Budget tracker'!L62&lt;&gt;""),IF('Budget tracker'!O62="","",'Budget tracker'!O62),"")</f>
        <v/>
      </c>
    </row>
    <row r="78" spans="1:6" ht="38" customHeight="1">
      <c r="A78" s="12">
        <f>IF(OR('Budget tracker'!G63&lt;&gt;"",'Budget tracker'!H63&lt;&gt;"",'Budget tracker'!L63&lt;&gt;""),IF('Budget tracker'!B63="","",'Budget tracker'!B63),"")</f>
        <v/>
      </c>
      <c r="B78" s="11">
        <f>IF(OR('Budget tracker'!G63&lt;&gt;"",'Budget tracker'!H63&lt;&gt;"",'Budget tracker'!L63&lt;&gt;""),IF('Budget tracker'!G63="","",'Budget tracker'!G63),"")</f>
        <v/>
      </c>
      <c r="C78" s="16">
        <f>IF(OR('Budget tracker'!G63&lt;&gt;"",'Budget tracker'!H63&lt;&gt;"",'Budget tracker'!L63&lt;&gt;""),IF('Budget tracker'!H63="","",'Budget tracker'!H63),"")</f>
        <v/>
      </c>
      <c r="D78" s="12">
        <f>IF(OR('Budget tracker'!G63&lt;&gt;"",'Budget tracker'!H63&lt;&gt;"",'Budget tracker'!L63&lt;&gt;""),IF('Budget tracker'!L63="","",'Budget tracker'!L63),"")</f>
        <v/>
      </c>
      <c r="E78" s="11">
        <f>IF(OR('Budget tracker'!G63&lt;&gt;"",'Budget tracker'!H63&lt;&gt;"",'Budget tracker'!L63&lt;&gt;""),IF('Budget tracker'!N63="","",'Budget tracker'!N63),"")</f>
        <v/>
      </c>
      <c r="F78" s="11">
        <f>IF(OR('Budget tracker'!G63&lt;&gt;"",'Budget tracker'!H63&lt;&gt;"",'Budget tracker'!L63&lt;&gt;""),IF('Budget tracker'!O63="","",'Budget tracker'!O63),"")</f>
        <v/>
      </c>
    </row>
    <row r="79" spans="1:6" ht="38" customHeight="1">
      <c r="A79" s="12">
        <f>IF(OR('Budget tracker'!G64&lt;&gt;"",'Budget tracker'!H64&lt;&gt;"",'Budget tracker'!L64&lt;&gt;""),IF('Budget tracker'!B64="","",'Budget tracker'!B64),"")</f>
        <v/>
      </c>
      <c r="B79" s="11">
        <f>IF(OR('Budget tracker'!G64&lt;&gt;"",'Budget tracker'!H64&lt;&gt;"",'Budget tracker'!L64&lt;&gt;""),IF('Budget tracker'!G64="","",'Budget tracker'!G64),"")</f>
        <v/>
      </c>
      <c r="C79" s="16">
        <f>IF(OR('Budget tracker'!G64&lt;&gt;"",'Budget tracker'!H64&lt;&gt;"",'Budget tracker'!L64&lt;&gt;""),IF('Budget tracker'!H64="","",'Budget tracker'!H64),"")</f>
        <v/>
      </c>
      <c r="D79" s="12">
        <f>IF(OR('Budget tracker'!G64&lt;&gt;"",'Budget tracker'!H64&lt;&gt;"",'Budget tracker'!L64&lt;&gt;""),IF('Budget tracker'!L64="","",'Budget tracker'!L64),"")</f>
        <v/>
      </c>
      <c r="E79" s="11">
        <f>IF(OR('Budget tracker'!G64&lt;&gt;"",'Budget tracker'!H64&lt;&gt;"",'Budget tracker'!L64&lt;&gt;""),IF('Budget tracker'!N64="","",'Budget tracker'!N64),"")</f>
        <v/>
      </c>
      <c r="F79" s="11">
        <f>IF(OR('Budget tracker'!G64&lt;&gt;"",'Budget tracker'!H64&lt;&gt;"",'Budget tracker'!L64&lt;&gt;""),IF('Budget tracker'!O64="","",'Budget tracker'!O64),"")</f>
        <v/>
      </c>
    </row>
    <row r="80" spans="1:6" ht="38" customHeight="1">
      <c r="A80" s="12">
        <f>IF(OR('Budget tracker'!G65&lt;&gt;"",'Budget tracker'!H65&lt;&gt;"",'Budget tracker'!L65&lt;&gt;""),IF('Budget tracker'!B65="","",'Budget tracker'!B65),"")</f>
        <v/>
      </c>
      <c r="B80" s="11">
        <f>IF(OR('Budget tracker'!G65&lt;&gt;"",'Budget tracker'!H65&lt;&gt;"",'Budget tracker'!L65&lt;&gt;""),IF('Budget tracker'!G65="","",'Budget tracker'!G65),"")</f>
        <v/>
      </c>
      <c r="C80" s="16">
        <f>IF(OR('Budget tracker'!G65&lt;&gt;"",'Budget tracker'!H65&lt;&gt;"",'Budget tracker'!L65&lt;&gt;""),IF('Budget tracker'!H65="","",'Budget tracker'!H65),"")</f>
        <v/>
      </c>
      <c r="D80" s="12">
        <f>IF(OR('Budget tracker'!G65&lt;&gt;"",'Budget tracker'!H65&lt;&gt;"",'Budget tracker'!L65&lt;&gt;""),IF('Budget tracker'!L65="","",'Budget tracker'!L65),"")</f>
        <v/>
      </c>
      <c r="E80" s="11">
        <f>IF(OR('Budget tracker'!G65&lt;&gt;"",'Budget tracker'!H65&lt;&gt;"",'Budget tracker'!L65&lt;&gt;""),IF('Budget tracker'!N65="","",'Budget tracker'!N65),"")</f>
        <v/>
      </c>
      <c r="F80" s="11">
        <f>IF(OR('Budget tracker'!G65&lt;&gt;"",'Budget tracker'!H65&lt;&gt;"",'Budget tracker'!L65&lt;&gt;""),IF('Budget tracker'!O65="","",'Budget tracker'!O65),"")</f>
        <v/>
      </c>
    </row>
    <row r="81" spans="1:6" ht="38" customHeight="1">
      <c r="A81" s="12">
        <f>IF(OR('Budget tracker'!G66&lt;&gt;"",'Budget tracker'!H66&lt;&gt;"",'Budget tracker'!L66&lt;&gt;""),IF('Budget tracker'!B66="","",'Budget tracker'!B66),"")</f>
        <v/>
      </c>
      <c r="B81" s="11">
        <f>IF(OR('Budget tracker'!G66&lt;&gt;"",'Budget tracker'!H66&lt;&gt;"",'Budget tracker'!L66&lt;&gt;""),IF('Budget tracker'!G66="","",'Budget tracker'!G66),"")</f>
        <v/>
      </c>
      <c r="C81" s="16">
        <f>IF(OR('Budget tracker'!G66&lt;&gt;"",'Budget tracker'!H66&lt;&gt;"",'Budget tracker'!L66&lt;&gt;""),IF('Budget tracker'!H66="","",'Budget tracker'!H66),"")</f>
        <v/>
      </c>
      <c r="D81" s="12">
        <f>IF(OR('Budget tracker'!G66&lt;&gt;"",'Budget tracker'!H66&lt;&gt;"",'Budget tracker'!L66&lt;&gt;""),IF('Budget tracker'!L66="","",'Budget tracker'!L66),"")</f>
        <v/>
      </c>
      <c r="E81" s="11">
        <f>IF(OR('Budget tracker'!G66&lt;&gt;"",'Budget tracker'!H66&lt;&gt;"",'Budget tracker'!L66&lt;&gt;""),IF('Budget tracker'!N66="","",'Budget tracker'!N66),"")</f>
        <v/>
      </c>
      <c r="F81" s="11">
        <f>IF(OR('Budget tracker'!G66&lt;&gt;"",'Budget tracker'!H66&lt;&gt;"",'Budget tracker'!L66&lt;&gt;""),IF('Budget tracker'!O66="","",'Budget tracker'!O66),"")</f>
        <v/>
      </c>
    </row>
    <row r="82" spans="1:6" ht="38" customHeight="1">
      <c r="A82" s="12">
        <f>IF(OR('Budget tracker'!G67&lt;&gt;"",'Budget tracker'!H67&lt;&gt;"",'Budget tracker'!L67&lt;&gt;""),IF('Budget tracker'!B67="","",'Budget tracker'!B67),"")</f>
        <v/>
      </c>
      <c r="B82" s="11">
        <f>IF(OR('Budget tracker'!G67&lt;&gt;"",'Budget tracker'!H67&lt;&gt;"",'Budget tracker'!L67&lt;&gt;""),IF('Budget tracker'!G67="","",'Budget tracker'!G67),"")</f>
        <v/>
      </c>
      <c r="C82" s="16">
        <f>IF(OR('Budget tracker'!G67&lt;&gt;"",'Budget tracker'!H67&lt;&gt;"",'Budget tracker'!L67&lt;&gt;""),IF('Budget tracker'!H67="","",'Budget tracker'!H67),"")</f>
        <v/>
      </c>
      <c r="D82" s="12">
        <f>IF(OR('Budget tracker'!G67&lt;&gt;"",'Budget tracker'!H67&lt;&gt;"",'Budget tracker'!L67&lt;&gt;""),IF('Budget tracker'!L67="","",'Budget tracker'!L67),"")</f>
        <v/>
      </c>
      <c r="E82" s="11">
        <f>IF(OR('Budget tracker'!G67&lt;&gt;"",'Budget tracker'!H67&lt;&gt;"",'Budget tracker'!L67&lt;&gt;""),IF('Budget tracker'!N67="","",'Budget tracker'!N67),"")</f>
        <v/>
      </c>
      <c r="F82" s="11">
        <f>IF(OR('Budget tracker'!G67&lt;&gt;"",'Budget tracker'!H67&lt;&gt;"",'Budget tracker'!L67&lt;&gt;""),IF('Budget tracker'!O67="","",'Budget tracker'!O67),"")</f>
        <v/>
      </c>
    </row>
    <row r="83" spans="1:6" ht="38" customHeight="1">
      <c r="A83" s="12">
        <f>IF(OR('Budget tracker'!G68&lt;&gt;"",'Budget tracker'!H68&lt;&gt;"",'Budget tracker'!L68&lt;&gt;""),IF('Budget tracker'!B68="","",'Budget tracker'!B68),"")</f>
        <v/>
      </c>
      <c r="B83" s="11">
        <f>IF(OR('Budget tracker'!G68&lt;&gt;"",'Budget tracker'!H68&lt;&gt;"",'Budget tracker'!L68&lt;&gt;""),IF('Budget tracker'!G68="","",'Budget tracker'!G68),"")</f>
        <v/>
      </c>
      <c r="C83" s="16">
        <f>IF(OR('Budget tracker'!G68&lt;&gt;"",'Budget tracker'!H68&lt;&gt;"",'Budget tracker'!L68&lt;&gt;""),IF('Budget tracker'!H68="","",'Budget tracker'!H68),"")</f>
        <v/>
      </c>
      <c r="D83" s="12">
        <f>IF(OR('Budget tracker'!G68&lt;&gt;"",'Budget tracker'!H68&lt;&gt;"",'Budget tracker'!L68&lt;&gt;""),IF('Budget tracker'!L68="","",'Budget tracker'!L68),"")</f>
        <v/>
      </c>
      <c r="E83" s="11">
        <f>IF(OR('Budget tracker'!G68&lt;&gt;"",'Budget tracker'!H68&lt;&gt;"",'Budget tracker'!L68&lt;&gt;""),IF('Budget tracker'!N68="","",'Budget tracker'!N68),"")</f>
        <v/>
      </c>
      <c r="F83" s="11">
        <f>IF(OR('Budget tracker'!G68&lt;&gt;"",'Budget tracker'!H68&lt;&gt;"",'Budget tracker'!L68&lt;&gt;""),IF('Budget tracker'!O68="","",'Budget tracker'!O68),"")</f>
        <v/>
      </c>
    </row>
    <row r="84" spans="1:6" ht="38" customHeight="1">
      <c r="A84" s="12">
        <f>IF(OR('Budget tracker'!G69&lt;&gt;"",'Budget tracker'!H69&lt;&gt;"",'Budget tracker'!L69&lt;&gt;""),IF('Budget tracker'!B69="","",'Budget tracker'!B69),"")</f>
        <v/>
      </c>
      <c r="B84" s="11">
        <f>IF(OR('Budget tracker'!G69&lt;&gt;"",'Budget tracker'!H69&lt;&gt;"",'Budget tracker'!L69&lt;&gt;""),IF('Budget tracker'!G69="","",'Budget tracker'!G69),"")</f>
        <v/>
      </c>
      <c r="C84" s="16">
        <f>IF(OR('Budget tracker'!G69&lt;&gt;"",'Budget tracker'!H69&lt;&gt;"",'Budget tracker'!L69&lt;&gt;""),IF('Budget tracker'!H69="","",'Budget tracker'!H69),"")</f>
        <v/>
      </c>
      <c r="D84" s="12">
        <f>IF(OR('Budget tracker'!G69&lt;&gt;"",'Budget tracker'!H69&lt;&gt;"",'Budget tracker'!L69&lt;&gt;""),IF('Budget tracker'!L69="","",'Budget tracker'!L69),"")</f>
        <v/>
      </c>
      <c r="E84" s="11">
        <f>IF(OR('Budget tracker'!G69&lt;&gt;"",'Budget tracker'!H69&lt;&gt;"",'Budget tracker'!L69&lt;&gt;""),IF('Budget tracker'!N69="","",'Budget tracker'!N69),"")</f>
        <v/>
      </c>
      <c r="F84" s="11">
        <f>IF(OR('Budget tracker'!G69&lt;&gt;"",'Budget tracker'!H69&lt;&gt;"",'Budget tracker'!L69&lt;&gt;""),IF('Budget tracker'!O69="","",'Budget tracker'!O69),"")</f>
        <v/>
      </c>
    </row>
    <row r="85" spans="1:6" ht="38" customHeight="1">
      <c r="A85" s="12">
        <f>IF(OR('Budget tracker'!G70&lt;&gt;"",'Budget tracker'!H70&lt;&gt;"",'Budget tracker'!L70&lt;&gt;""),IF('Budget tracker'!B70="","",'Budget tracker'!B70),"")</f>
        <v/>
      </c>
      <c r="B85" s="11">
        <f>IF(OR('Budget tracker'!G70&lt;&gt;"",'Budget tracker'!H70&lt;&gt;"",'Budget tracker'!L70&lt;&gt;""),IF('Budget tracker'!G70="","",'Budget tracker'!G70),"")</f>
        <v/>
      </c>
      <c r="C85" s="16">
        <f>IF(OR('Budget tracker'!G70&lt;&gt;"",'Budget tracker'!H70&lt;&gt;"",'Budget tracker'!L70&lt;&gt;""),IF('Budget tracker'!H70="","",'Budget tracker'!H70),"")</f>
        <v/>
      </c>
      <c r="D85" s="12">
        <f>IF(OR('Budget tracker'!G70&lt;&gt;"",'Budget tracker'!H70&lt;&gt;"",'Budget tracker'!L70&lt;&gt;""),IF('Budget tracker'!L70="","",'Budget tracker'!L70),"")</f>
        <v/>
      </c>
      <c r="E85" s="11">
        <f>IF(OR('Budget tracker'!G70&lt;&gt;"",'Budget tracker'!H70&lt;&gt;"",'Budget tracker'!L70&lt;&gt;""),IF('Budget tracker'!N70="","",'Budget tracker'!N70),"")</f>
        <v/>
      </c>
      <c r="F85" s="11">
        <f>IF(OR('Budget tracker'!G70&lt;&gt;"",'Budget tracker'!H70&lt;&gt;"",'Budget tracker'!L70&lt;&gt;""),IF('Budget tracker'!O70="","",'Budget tracker'!O70),"")</f>
        <v/>
      </c>
    </row>
    <row r="86" spans="1:6" ht="38" customHeight="1">
      <c r="A86" s="12">
        <f>IF(OR('Budget tracker'!G71&lt;&gt;"",'Budget tracker'!H71&lt;&gt;"",'Budget tracker'!L71&lt;&gt;""),IF('Budget tracker'!B71="","",'Budget tracker'!B71),"")</f>
        <v/>
      </c>
      <c r="B86" s="11">
        <f>IF(OR('Budget tracker'!G71&lt;&gt;"",'Budget tracker'!H71&lt;&gt;"",'Budget tracker'!L71&lt;&gt;""),IF('Budget tracker'!G71="","",'Budget tracker'!G71),"")</f>
        <v/>
      </c>
      <c r="C86" s="16">
        <f>IF(OR('Budget tracker'!G71&lt;&gt;"",'Budget tracker'!H71&lt;&gt;"",'Budget tracker'!L71&lt;&gt;""),IF('Budget tracker'!H71="","",'Budget tracker'!H71),"")</f>
        <v/>
      </c>
      <c r="D86" s="12">
        <f>IF(OR('Budget tracker'!G71&lt;&gt;"",'Budget tracker'!H71&lt;&gt;"",'Budget tracker'!L71&lt;&gt;""),IF('Budget tracker'!L71="","",'Budget tracker'!L71),"")</f>
        <v/>
      </c>
      <c r="E86" s="11">
        <f>IF(OR('Budget tracker'!G71&lt;&gt;"",'Budget tracker'!H71&lt;&gt;"",'Budget tracker'!L71&lt;&gt;""),IF('Budget tracker'!N71="","",'Budget tracker'!N71),"")</f>
        <v/>
      </c>
      <c r="F86" s="11">
        <f>IF(OR('Budget tracker'!G71&lt;&gt;"",'Budget tracker'!H71&lt;&gt;"",'Budget tracker'!L71&lt;&gt;""),IF('Budget tracker'!O71="","",'Budget tracker'!O71),"")</f>
        <v/>
      </c>
    </row>
    <row r="87" spans="1:6" ht="38" customHeight="1">
      <c r="A87" s="12">
        <f>IF(OR('Budget tracker'!G72&lt;&gt;"",'Budget tracker'!H72&lt;&gt;"",'Budget tracker'!L72&lt;&gt;""),IF('Budget tracker'!B72="","",'Budget tracker'!B72),"")</f>
        <v/>
      </c>
      <c r="B87" s="11">
        <f>IF(OR('Budget tracker'!G72&lt;&gt;"",'Budget tracker'!H72&lt;&gt;"",'Budget tracker'!L72&lt;&gt;""),IF('Budget tracker'!G72="","",'Budget tracker'!G72),"")</f>
        <v/>
      </c>
      <c r="C87" s="16">
        <f>IF(OR('Budget tracker'!G72&lt;&gt;"",'Budget tracker'!H72&lt;&gt;"",'Budget tracker'!L72&lt;&gt;""),IF('Budget tracker'!H72="","",'Budget tracker'!H72),"")</f>
        <v/>
      </c>
      <c r="D87" s="12">
        <f>IF(OR('Budget tracker'!G72&lt;&gt;"",'Budget tracker'!H72&lt;&gt;"",'Budget tracker'!L72&lt;&gt;""),IF('Budget tracker'!L72="","",'Budget tracker'!L72),"")</f>
        <v/>
      </c>
      <c r="E87" s="11">
        <f>IF(OR('Budget tracker'!G72&lt;&gt;"",'Budget tracker'!H72&lt;&gt;"",'Budget tracker'!L72&lt;&gt;""),IF('Budget tracker'!N72="","",'Budget tracker'!N72),"")</f>
        <v/>
      </c>
      <c r="F87" s="11">
        <f>IF(OR('Budget tracker'!G72&lt;&gt;"",'Budget tracker'!H72&lt;&gt;"",'Budget tracker'!L72&lt;&gt;""),IF('Budget tracker'!O72="","",'Budget tracker'!O72),"")</f>
        <v/>
      </c>
    </row>
    <row r="88" spans="1:6" ht="38" customHeight="1">
      <c r="A88" s="12">
        <f>IF(OR('Budget tracker'!G73&lt;&gt;"",'Budget tracker'!H73&lt;&gt;"",'Budget tracker'!L73&lt;&gt;""),IF('Budget tracker'!B73="","",'Budget tracker'!B73),"")</f>
        <v/>
      </c>
      <c r="B88" s="11">
        <f>IF(OR('Budget tracker'!G73&lt;&gt;"",'Budget tracker'!H73&lt;&gt;"",'Budget tracker'!L73&lt;&gt;""),IF('Budget tracker'!G73="","",'Budget tracker'!G73),"")</f>
        <v/>
      </c>
      <c r="C88" s="16">
        <f>IF(OR('Budget tracker'!G73&lt;&gt;"",'Budget tracker'!H73&lt;&gt;"",'Budget tracker'!L73&lt;&gt;""),IF('Budget tracker'!H73="","",'Budget tracker'!H73),"")</f>
        <v/>
      </c>
      <c r="D88" s="12">
        <f>IF(OR('Budget tracker'!G73&lt;&gt;"",'Budget tracker'!H73&lt;&gt;"",'Budget tracker'!L73&lt;&gt;""),IF('Budget tracker'!L73="","",'Budget tracker'!L73),"")</f>
        <v/>
      </c>
      <c r="E88" s="11">
        <f>IF(OR('Budget tracker'!G73&lt;&gt;"",'Budget tracker'!H73&lt;&gt;"",'Budget tracker'!L73&lt;&gt;""),IF('Budget tracker'!N73="","",'Budget tracker'!N73),"")</f>
        <v/>
      </c>
      <c r="F88" s="11">
        <f>IF(OR('Budget tracker'!G73&lt;&gt;"",'Budget tracker'!H73&lt;&gt;"",'Budget tracker'!L73&lt;&gt;""),IF('Budget tracker'!O73="","",'Budget tracker'!O73),"")</f>
        <v/>
      </c>
    </row>
    <row r="89" spans="1:6" ht="38" customHeight="1">
      <c r="A89" s="12">
        <f>IF(OR('Budget tracker'!G74&lt;&gt;"",'Budget tracker'!H74&lt;&gt;"",'Budget tracker'!L74&lt;&gt;""),IF('Budget tracker'!B74="","",'Budget tracker'!B74),"")</f>
        <v/>
      </c>
      <c r="B89" s="11">
        <f>IF(OR('Budget tracker'!G74&lt;&gt;"",'Budget tracker'!H74&lt;&gt;"",'Budget tracker'!L74&lt;&gt;""),IF('Budget tracker'!G74="","",'Budget tracker'!G74),"")</f>
        <v/>
      </c>
      <c r="C89" s="16">
        <f>IF(OR('Budget tracker'!G74&lt;&gt;"",'Budget tracker'!H74&lt;&gt;"",'Budget tracker'!L74&lt;&gt;""),IF('Budget tracker'!H74="","",'Budget tracker'!H74),"")</f>
        <v/>
      </c>
      <c r="D89" s="12">
        <f>IF(OR('Budget tracker'!G74&lt;&gt;"",'Budget tracker'!H74&lt;&gt;"",'Budget tracker'!L74&lt;&gt;""),IF('Budget tracker'!L74="","",'Budget tracker'!L74),"")</f>
        <v/>
      </c>
      <c r="E89" s="11">
        <f>IF(OR('Budget tracker'!G74&lt;&gt;"",'Budget tracker'!H74&lt;&gt;"",'Budget tracker'!L74&lt;&gt;""),IF('Budget tracker'!N74="","",'Budget tracker'!N74),"")</f>
        <v/>
      </c>
      <c r="F89" s="11">
        <f>IF(OR('Budget tracker'!G74&lt;&gt;"",'Budget tracker'!H74&lt;&gt;"",'Budget tracker'!L74&lt;&gt;""),IF('Budget tracker'!O74="","",'Budget tracker'!O74),"")</f>
        <v/>
      </c>
    </row>
    <row r="90" spans="1:6" ht="38" customHeight="1">
      <c r="A90" s="12">
        <f>IF(OR('Budget tracker'!G75&lt;&gt;"",'Budget tracker'!H75&lt;&gt;"",'Budget tracker'!L75&lt;&gt;""),IF('Budget tracker'!B75="","",'Budget tracker'!B75),"")</f>
        <v/>
      </c>
      <c r="B90" s="11">
        <f>IF(OR('Budget tracker'!G75&lt;&gt;"",'Budget tracker'!H75&lt;&gt;"",'Budget tracker'!L75&lt;&gt;""),IF('Budget tracker'!G75="","",'Budget tracker'!G75),"")</f>
        <v/>
      </c>
      <c r="C90" s="16">
        <f>IF(OR('Budget tracker'!G75&lt;&gt;"",'Budget tracker'!H75&lt;&gt;"",'Budget tracker'!L75&lt;&gt;""),IF('Budget tracker'!H75="","",'Budget tracker'!H75),"")</f>
        <v/>
      </c>
      <c r="D90" s="12">
        <f>IF(OR('Budget tracker'!G75&lt;&gt;"",'Budget tracker'!H75&lt;&gt;"",'Budget tracker'!L75&lt;&gt;""),IF('Budget tracker'!L75="","",'Budget tracker'!L75),"")</f>
        <v/>
      </c>
      <c r="E90" s="11">
        <f>IF(OR('Budget tracker'!G75&lt;&gt;"",'Budget tracker'!H75&lt;&gt;"",'Budget tracker'!L75&lt;&gt;""),IF('Budget tracker'!N75="","",'Budget tracker'!N75),"")</f>
        <v/>
      </c>
      <c r="F90" s="11">
        <f>IF(OR('Budget tracker'!G75&lt;&gt;"",'Budget tracker'!H75&lt;&gt;"",'Budget tracker'!L75&lt;&gt;""),IF('Budget tracker'!O75="","",'Budget tracker'!O75),"")</f>
        <v/>
      </c>
    </row>
    <row r="91" spans="1:6" ht="38" customHeight="1">
      <c r="A91" s="12">
        <f>IF(OR('Budget tracker'!G76&lt;&gt;"",'Budget tracker'!H76&lt;&gt;"",'Budget tracker'!L76&lt;&gt;""),IF('Budget tracker'!B76="","",'Budget tracker'!B76),"")</f>
        <v/>
      </c>
      <c r="B91" s="11">
        <f>IF(OR('Budget tracker'!G76&lt;&gt;"",'Budget tracker'!H76&lt;&gt;"",'Budget tracker'!L76&lt;&gt;""),IF('Budget tracker'!G76="","",'Budget tracker'!G76),"")</f>
        <v/>
      </c>
      <c r="C91" s="16">
        <f>IF(OR('Budget tracker'!G76&lt;&gt;"",'Budget tracker'!H76&lt;&gt;"",'Budget tracker'!L76&lt;&gt;""),IF('Budget tracker'!H76="","",'Budget tracker'!H76),"")</f>
        <v/>
      </c>
      <c r="D91" s="12">
        <f>IF(OR('Budget tracker'!G76&lt;&gt;"",'Budget tracker'!H76&lt;&gt;"",'Budget tracker'!L76&lt;&gt;""),IF('Budget tracker'!L76="","",'Budget tracker'!L76),"")</f>
        <v/>
      </c>
      <c r="E91" s="11">
        <f>IF(OR('Budget tracker'!G76&lt;&gt;"",'Budget tracker'!H76&lt;&gt;"",'Budget tracker'!L76&lt;&gt;""),IF('Budget tracker'!N76="","",'Budget tracker'!N76),"")</f>
        <v/>
      </c>
      <c r="F91" s="11">
        <f>IF(OR('Budget tracker'!G76&lt;&gt;"",'Budget tracker'!H76&lt;&gt;"",'Budget tracker'!L76&lt;&gt;""),IF('Budget tracker'!O76="","",'Budget tracker'!O76),"")</f>
        <v/>
      </c>
    </row>
    <row r="92" spans="1:6" ht="38" customHeight="1">
      <c r="A92" s="12">
        <f>IF(OR('Budget tracker'!G77&lt;&gt;"",'Budget tracker'!H77&lt;&gt;"",'Budget tracker'!L77&lt;&gt;""),IF('Budget tracker'!B77="","",'Budget tracker'!B77),"")</f>
        <v/>
      </c>
      <c r="B92" s="11">
        <f>IF(OR('Budget tracker'!G77&lt;&gt;"",'Budget tracker'!H77&lt;&gt;"",'Budget tracker'!L77&lt;&gt;""),IF('Budget tracker'!G77="","",'Budget tracker'!G77),"")</f>
        <v/>
      </c>
      <c r="C92" s="16">
        <f>IF(OR('Budget tracker'!G77&lt;&gt;"",'Budget tracker'!H77&lt;&gt;"",'Budget tracker'!L77&lt;&gt;""),IF('Budget tracker'!H77="","",'Budget tracker'!H77),"")</f>
        <v/>
      </c>
      <c r="D92" s="12">
        <f>IF(OR('Budget tracker'!G77&lt;&gt;"",'Budget tracker'!H77&lt;&gt;"",'Budget tracker'!L77&lt;&gt;""),IF('Budget tracker'!L77="","",'Budget tracker'!L77),"")</f>
        <v/>
      </c>
      <c r="E92" s="11">
        <f>IF(OR('Budget tracker'!G77&lt;&gt;"",'Budget tracker'!H77&lt;&gt;"",'Budget tracker'!L77&lt;&gt;""),IF('Budget tracker'!N77="","",'Budget tracker'!N77),"")</f>
        <v/>
      </c>
      <c r="F92" s="11">
        <f>IF(OR('Budget tracker'!G77&lt;&gt;"",'Budget tracker'!H77&lt;&gt;"",'Budget tracker'!L77&lt;&gt;""),IF('Budget tracker'!O77="","",'Budget tracker'!O77),"")</f>
        <v/>
      </c>
    </row>
    <row r="93" spans="1:6" ht="38" customHeight="1">
      <c r="A93" s="12">
        <f>IF(OR('Budget tracker'!G78&lt;&gt;"",'Budget tracker'!H78&lt;&gt;"",'Budget tracker'!L78&lt;&gt;""),IF('Budget tracker'!B78="","",'Budget tracker'!B78),"")</f>
        <v/>
      </c>
      <c r="B93" s="11">
        <f>IF(OR('Budget tracker'!G78&lt;&gt;"",'Budget tracker'!H78&lt;&gt;"",'Budget tracker'!L78&lt;&gt;""),IF('Budget tracker'!G78="","",'Budget tracker'!G78),"")</f>
        <v/>
      </c>
      <c r="C93" s="16">
        <f>IF(OR('Budget tracker'!G78&lt;&gt;"",'Budget tracker'!H78&lt;&gt;"",'Budget tracker'!L78&lt;&gt;""),IF('Budget tracker'!H78="","",'Budget tracker'!H78),"")</f>
        <v/>
      </c>
      <c r="D93" s="12">
        <f>IF(OR('Budget tracker'!G78&lt;&gt;"",'Budget tracker'!H78&lt;&gt;"",'Budget tracker'!L78&lt;&gt;""),IF('Budget tracker'!L78="","",'Budget tracker'!L78),"")</f>
        <v/>
      </c>
      <c r="E93" s="11">
        <f>IF(OR('Budget tracker'!G78&lt;&gt;"",'Budget tracker'!H78&lt;&gt;"",'Budget tracker'!L78&lt;&gt;""),IF('Budget tracker'!N78="","",'Budget tracker'!N78),"")</f>
        <v/>
      </c>
      <c r="F93" s="11">
        <f>IF(OR('Budget tracker'!G78&lt;&gt;"",'Budget tracker'!H78&lt;&gt;"",'Budget tracker'!L78&lt;&gt;""),IF('Budget tracker'!O78="","",'Budget tracker'!O78),"")</f>
        <v/>
      </c>
    </row>
    <row r="94" spans="1:6" ht="38" customHeight="1">
      <c r="A94" s="12">
        <f>IF(OR('Budget tracker'!G79&lt;&gt;"",'Budget tracker'!H79&lt;&gt;"",'Budget tracker'!L79&lt;&gt;""),IF('Budget tracker'!B79="","",'Budget tracker'!B79),"")</f>
        <v/>
      </c>
      <c r="B94" s="11">
        <f>IF(OR('Budget tracker'!G79&lt;&gt;"",'Budget tracker'!H79&lt;&gt;"",'Budget tracker'!L79&lt;&gt;""),IF('Budget tracker'!G79="","",'Budget tracker'!G79),"")</f>
        <v/>
      </c>
      <c r="C94" s="16">
        <f>IF(OR('Budget tracker'!G79&lt;&gt;"",'Budget tracker'!H79&lt;&gt;"",'Budget tracker'!L79&lt;&gt;""),IF('Budget tracker'!H79="","",'Budget tracker'!H79),"")</f>
        <v/>
      </c>
      <c r="D94" s="12">
        <f>IF(OR('Budget tracker'!G79&lt;&gt;"",'Budget tracker'!H79&lt;&gt;"",'Budget tracker'!L79&lt;&gt;""),IF('Budget tracker'!L79="","",'Budget tracker'!L79),"")</f>
        <v/>
      </c>
      <c r="E94" s="11">
        <f>IF(OR('Budget tracker'!G79&lt;&gt;"",'Budget tracker'!H79&lt;&gt;"",'Budget tracker'!L79&lt;&gt;""),IF('Budget tracker'!N79="","",'Budget tracker'!N79),"")</f>
        <v/>
      </c>
      <c r="F94" s="11">
        <f>IF(OR('Budget tracker'!G79&lt;&gt;"",'Budget tracker'!H79&lt;&gt;"",'Budget tracker'!L79&lt;&gt;""),IF('Budget tracker'!O79="","",'Budget tracker'!O79),"")</f>
        <v/>
      </c>
    </row>
    <row r="95" spans="1:6" ht="38" customHeight="1">
      <c r="A95" s="12">
        <f>IF(OR('Budget tracker'!G80&lt;&gt;"",'Budget tracker'!H80&lt;&gt;"",'Budget tracker'!L80&lt;&gt;""),IF('Budget tracker'!B80="","",'Budget tracker'!B80),"")</f>
        <v/>
      </c>
      <c r="B95" s="11">
        <f>IF(OR('Budget tracker'!G80&lt;&gt;"",'Budget tracker'!H80&lt;&gt;"",'Budget tracker'!L80&lt;&gt;""),IF('Budget tracker'!G80="","",'Budget tracker'!G80),"")</f>
        <v/>
      </c>
      <c r="C95" s="16">
        <f>IF(OR('Budget tracker'!G80&lt;&gt;"",'Budget tracker'!H80&lt;&gt;"",'Budget tracker'!L80&lt;&gt;""),IF('Budget tracker'!H80="","",'Budget tracker'!H80),"")</f>
        <v/>
      </c>
      <c r="D95" s="12">
        <f>IF(OR('Budget tracker'!G80&lt;&gt;"",'Budget tracker'!H80&lt;&gt;"",'Budget tracker'!L80&lt;&gt;""),IF('Budget tracker'!L80="","",'Budget tracker'!L80),"")</f>
        <v/>
      </c>
      <c r="E95" s="11">
        <f>IF(OR('Budget tracker'!G80&lt;&gt;"",'Budget tracker'!H80&lt;&gt;"",'Budget tracker'!L80&lt;&gt;""),IF('Budget tracker'!N80="","",'Budget tracker'!N80),"")</f>
        <v/>
      </c>
      <c r="F95" s="11">
        <f>IF(OR('Budget tracker'!G80&lt;&gt;"",'Budget tracker'!H80&lt;&gt;"",'Budget tracker'!L80&lt;&gt;""),IF('Budget tracker'!O80="","",'Budget tracker'!O80),"")</f>
        <v/>
      </c>
    </row>
    <row r="96" spans="1:6" ht="38" customHeight="1">
      <c r="A96" s="12">
        <f>IF(OR('Budget tracker'!G81&lt;&gt;"",'Budget tracker'!H81&lt;&gt;"",'Budget tracker'!L81&lt;&gt;""),IF('Budget tracker'!B81="","",'Budget tracker'!B81),"")</f>
        <v/>
      </c>
      <c r="B96" s="11">
        <f>IF(OR('Budget tracker'!G81&lt;&gt;"",'Budget tracker'!H81&lt;&gt;"",'Budget tracker'!L81&lt;&gt;""),IF('Budget tracker'!G81="","",'Budget tracker'!G81),"")</f>
        <v/>
      </c>
      <c r="C96" s="16">
        <f>IF(OR('Budget tracker'!G81&lt;&gt;"",'Budget tracker'!H81&lt;&gt;"",'Budget tracker'!L81&lt;&gt;""),IF('Budget tracker'!H81="","",'Budget tracker'!H81),"")</f>
        <v/>
      </c>
      <c r="D96" s="12">
        <f>IF(OR('Budget tracker'!G81&lt;&gt;"",'Budget tracker'!H81&lt;&gt;"",'Budget tracker'!L81&lt;&gt;""),IF('Budget tracker'!L81="","",'Budget tracker'!L81),"")</f>
        <v/>
      </c>
      <c r="E96" s="11">
        <f>IF(OR('Budget tracker'!G81&lt;&gt;"",'Budget tracker'!H81&lt;&gt;"",'Budget tracker'!L81&lt;&gt;""),IF('Budget tracker'!N81="","",'Budget tracker'!N81),"")</f>
        <v/>
      </c>
      <c r="F96" s="11">
        <f>IF(OR('Budget tracker'!G81&lt;&gt;"",'Budget tracker'!H81&lt;&gt;"",'Budget tracker'!L81&lt;&gt;""),IF('Budget tracker'!O81="","",'Budget tracker'!O81),"")</f>
        <v/>
      </c>
    </row>
    <row r="97" spans="1:6" ht="38" customHeight="1">
      <c r="A97" s="12">
        <f>IF(OR('Budget tracker'!G82&lt;&gt;"",'Budget tracker'!H82&lt;&gt;"",'Budget tracker'!L82&lt;&gt;""),IF('Budget tracker'!B82="","",'Budget tracker'!B82),"")</f>
        <v/>
      </c>
      <c r="B97" s="11">
        <f>IF(OR('Budget tracker'!G82&lt;&gt;"",'Budget tracker'!H82&lt;&gt;"",'Budget tracker'!L82&lt;&gt;""),IF('Budget tracker'!G82="","",'Budget tracker'!G82),"")</f>
        <v/>
      </c>
      <c r="C97" s="16">
        <f>IF(OR('Budget tracker'!G82&lt;&gt;"",'Budget tracker'!H82&lt;&gt;"",'Budget tracker'!L82&lt;&gt;""),IF('Budget tracker'!H82="","",'Budget tracker'!H82),"")</f>
        <v/>
      </c>
      <c r="D97" s="12">
        <f>IF(OR('Budget tracker'!G82&lt;&gt;"",'Budget tracker'!H82&lt;&gt;"",'Budget tracker'!L82&lt;&gt;""),IF('Budget tracker'!L82="","",'Budget tracker'!L82),"")</f>
        <v/>
      </c>
      <c r="E97" s="11">
        <f>IF(OR('Budget tracker'!G82&lt;&gt;"",'Budget tracker'!H82&lt;&gt;"",'Budget tracker'!L82&lt;&gt;""),IF('Budget tracker'!N82="","",'Budget tracker'!N82),"")</f>
        <v/>
      </c>
      <c r="F97" s="11">
        <f>IF(OR('Budget tracker'!G82&lt;&gt;"",'Budget tracker'!H82&lt;&gt;"",'Budget tracker'!L82&lt;&gt;""),IF('Budget tracker'!O82="","",'Budget tracker'!O82),"")</f>
        <v/>
      </c>
    </row>
    <row r="98" spans="1:6" ht="38" customHeight="1">
      <c r="A98" s="12">
        <f>IF(OR('Budget tracker'!G83&lt;&gt;"",'Budget tracker'!H83&lt;&gt;"",'Budget tracker'!L83&lt;&gt;""),IF('Budget tracker'!B83="","",'Budget tracker'!B83),"")</f>
        <v/>
      </c>
      <c r="B98" s="11">
        <f>IF(OR('Budget tracker'!G83&lt;&gt;"",'Budget tracker'!H83&lt;&gt;"",'Budget tracker'!L83&lt;&gt;""),IF('Budget tracker'!G83="","",'Budget tracker'!G83),"")</f>
        <v/>
      </c>
      <c r="C98" s="16">
        <f>IF(OR('Budget tracker'!G83&lt;&gt;"",'Budget tracker'!H83&lt;&gt;"",'Budget tracker'!L83&lt;&gt;""),IF('Budget tracker'!H83="","",'Budget tracker'!H83),"")</f>
        <v/>
      </c>
      <c r="D98" s="12">
        <f>IF(OR('Budget tracker'!G83&lt;&gt;"",'Budget tracker'!H83&lt;&gt;"",'Budget tracker'!L83&lt;&gt;""),IF('Budget tracker'!L83="","",'Budget tracker'!L83),"")</f>
        <v/>
      </c>
      <c r="E98" s="11">
        <f>IF(OR('Budget tracker'!G83&lt;&gt;"",'Budget tracker'!H83&lt;&gt;"",'Budget tracker'!L83&lt;&gt;""),IF('Budget tracker'!N83="","",'Budget tracker'!N83),"")</f>
        <v/>
      </c>
      <c r="F98" s="11">
        <f>IF(OR('Budget tracker'!G83&lt;&gt;"",'Budget tracker'!H83&lt;&gt;"",'Budget tracker'!L83&lt;&gt;""),IF('Budget tracker'!O83="","",'Budget tracker'!O83),"")</f>
        <v/>
      </c>
    </row>
    <row r="99" spans="1:6" ht="38" customHeight="1">
      <c r="A99" s="12">
        <f>IF(OR('Budget tracker'!G84&lt;&gt;"",'Budget tracker'!H84&lt;&gt;"",'Budget tracker'!L84&lt;&gt;""),IF('Budget tracker'!B84="","",'Budget tracker'!B84),"")</f>
        <v/>
      </c>
      <c r="B99" s="11">
        <f>IF(OR('Budget tracker'!G84&lt;&gt;"",'Budget tracker'!H84&lt;&gt;"",'Budget tracker'!L84&lt;&gt;""),IF('Budget tracker'!G84="","",'Budget tracker'!G84),"")</f>
        <v/>
      </c>
      <c r="C99" s="16">
        <f>IF(OR('Budget tracker'!G84&lt;&gt;"",'Budget tracker'!H84&lt;&gt;"",'Budget tracker'!L84&lt;&gt;""),IF('Budget tracker'!H84="","",'Budget tracker'!H84),"")</f>
        <v/>
      </c>
      <c r="D99" s="12">
        <f>IF(OR('Budget tracker'!G84&lt;&gt;"",'Budget tracker'!H84&lt;&gt;"",'Budget tracker'!L84&lt;&gt;""),IF('Budget tracker'!L84="","",'Budget tracker'!L84),"")</f>
        <v/>
      </c>
      <c r="E99" s="11">
        <f>IF(OR('Budget tracker'!G84&lt;&gt;"",'Budget tracker'!H84&lt;&gt;"",'Budget tracker'!L84&lt;&gt;""),IF('Budget tracker'!N84="","",'Budget tracker'!N84),"")</f>
        <v/>
      </c>
      <c r="F99" s="11">
        <f>IF(OR('Budget tracker'!G84&lt;&gt;"",'Budget tracker'!H84&lt;&gt;"",'Budget tracker'!L84&lt;&gt;""),IF('Budget tracker'!O84="","",'Budget tracker'!O84),"")</f>
        <v/>
      </c>
    </row>
    <row r="100" spans="1:6" ht="38" customHeight="1">
      <c r="A100" s="12">
        <f>IF(OR('Budget tracker'!G85&lt;&gt;"",'Budget tracker'!H85&lt;&gt;"",'Budget tracker'!L85&lt;&gt;""),IF('Budget tracker'!B85="","",'Budget tracker'!B85),"")</f>
        <v/>
      </c>
      <c r="B100" s="11">
        <f>IF(OR('Budget tracker'!G85&lt;&gt;"",'Budget tracker'!H85&lt;&gt;"",'Budget tracker'!L85&lt;&gt;""),IF('Budget tracker'!G85="","",'Budget tracker'!G85),"")</f>
        <v/>
      </c>
      <c r="C100" s="16">
        <f>IF(OR('Budget tracker'!G85&lt;&gt;"",'Budget tracker'!H85&lt;&gt;"",'Budget tracker'!L85&lt;&gt;""),IF('Budget tracker'!H85="","",'Budget tracker'!H85),"")</f>
        <v/>
      </c>
      <c r="D100" s="12">
        <f>IF(OR('Budget tracker'!G85&lt;&gt;"",'Budget tracker'!H85&lt;&gt;"",'Budget tracker'!L85&lt;&gt;""),IF('Budget tracker'!L85="","",'Budget tracker'!L85),"")</f>
        <v/>
      </c>
      <c r="E100" s="11">
        <f>IF(OR('Budget tracker'!G85&lt;&gt;"",'Budget tracker'!H85&lt;&gt;"",'Budget tracker'!L85&lt;&gt;""),IF('Budget tracker'!N85="","",'Budget tracker'!N85),"")</f>
        <v/>
      </c>
      <c r="F100" s="11">
        <f>IF(OR('Budget tracker'!G85&lt;&gt;"",'Budget tracker'!H85&lt;&gt;"",'Budget tracker'!L85&lt;&gt;""),IF('Budget tracker'!O85="","",'Budget tracker'!O85),"")</f>
        <v/>
      </c>
    </row>
    <row r="101" spans="1:6" ht="38" customHeight="1">
      <c r="A101" s="12">
        <f>IF(OR('Budget tracker'!G86&lt;&gt;"",'Budget tracker'!H86&lt;&gt;"",'Budget tracker'!L86&lt;&gt;""),IF('Budget tracker'!B86="","",'Budget tracker'!B86),"")</f>
        <v/>
      </c>
      <c r="B101" s="11">
        <f>IF(OR('Budget tracker'!G86&lt;&gt;"",'Budget tracker'!H86&lt;&gt;"",'Budget tracker'!L86&lt;&gt;""),IF('Budget tracker'!G86="","",'Budget tracker'!G86),"")</f>
        <v/>
      </c>
      <c r="C101" s="16">
        <f>IF(OR('Budget tracker'!G86&lt;&gt;"",'Budget tracker'!H86&lt;&gt;"",'Budget tracker'!L86&lt;&gt;""),IF('Budget tracker'!H86="","",'Budget tracker'!H86),"")</f>
        <v/>
      </c>
      <c r="D101" s="12">
        <f>IF(OR('Budget tracker'!G86&lt;&gt;"",'Budget tracker'!H86&lt;&gt;"",'Budget tracker'!L86&lt;&gt;""),IF('Budget tracker'!L86="","",'Budget tracker'!L86),"")</f>
        <v/>
      </c>
      <c r="E101" s="11">
        <f>IF(OR('Budget tracker'!G86&lt;&gt;"",'Budget tracker'!H86&lt;&gt;"",'Budget tracker'!L86&lt;&gt;""),IF('Budget tracker'!N86="","",'Budget tracker'!N86),"")</f>
        <v/>
      </c>
      <c r="F101" s="11">
        <f>IF(OR('Budget tracker'!G86&lt;&gt;"",'Budget tracker'!H86&lt;&gt;"",'Budget tracker'!L86&lt;&gt;""),IF('Budget tracker'!O86="","",'Budget tracker'!O86),"")</f>
        <v/>
      </c>
    </row>
    <row r="102" spans="1:6" ht="38" customHeight="1">
      <c r="A102" s="12">
        <f>IF(OR('Budget tracker'!G87&lt;&gt;"",'Budget tracker'!H87&lt;&gt;"",'Budget tracker'!L87&lt;&gt;""),IF('Budget tracker'!B87="","",'Budget tracker'!B87),"")</f>
        <v/>
      </c>
      <c r="B102" s="11">
        <f>IF(OR('Budget tracker'!G87&lt;&gt;"",'Budget tracker'!H87&lt;&gt;"",'Budget tracker'!L87&lt;&gt;""),IF('Budget tracker'!G87="","",'Budget tracker'!G87),"")</f>
        <v/>
      </c>
      <c r="C102" s="16">
        <f>IF(OR('Budget tracker'!G87&lt;&gt;"",'Budget tracker'!H87&lt;&gt;"",'Budget tracker'!L87&lt;&gt;""),IF('Budget tracker'!H87="","",'Budget tracker'!H87),"")</f>
        <v/>
      </c>
      <c r="D102" s="12">
        <f>IF(OR('Budget tracker'!G87&lt;&gt;"",'Budget tracker'!H87&lt;&gt;"",'Budget tracker'!L87&lt;&gt;""),IF('Budget tracker'!L87="","",'Budget tracker'!L87),"")</f>
        <v/>
      </c>
      <c r="E102" s="11">
        <f>IF(OR('Budget tracker'!G87&lt;&gt;"",'Budget tracker'!H87&lt;&gt;"",'Budget tracker'!L87&lt;&gt;""),IF('Budget tracker'!N87="","",'Budget tracker'!N87),"")</f>
        <v/>
      </c>
      <c r="F102" s="11">
        <f>IF(OR('Budget tracker'!G87&lt;&gt;"",'Budget tracker'!H87&lt;&gt;"",'Budget tracker'!L87&lt;&gt;""),IF('Budget tracker'!O87="","",'Budget tracker'!O87),"")</f>
        <v/>
      </c>
    </row>
    <row r="103" spans="1:6" ht="38" customHeight="1">
      <c r="A103" s="12">
        <f>IF(OR('Budget tracker'!G88&lt;&gt;"",'Budget tracker'!H88&lt;&gt;"",'Budget tracker'!L88&lt;&gt;""),IF('Budget tracker'!B88="","",'Budget tracker'!B88),"")</f>
        <v/>
      </c>
      <c r="B103" s="11">
        <f>IF(OR('Budget tracker'!G88&lt;&gt;"",'Budget tracker'!H88&lt;&gt;"",'Budget tracker'!L88&lt;&gt;""),IF('Budget tracker'!G88="","",'Budget tracker'!G88),"")</f>
        <v/>
      </c>
      <c r="C103" s="16">
        <f>IF(OR('Budget tracker'!G88&lt;&gt;"",'Budget tracker'!H88&lt;&gt;"",'Budget tracker'!L88&lt;&gt;""),IF('Budget tracker'!H88="","",'Budget tracker'!H88),"")</f>
        <v/>
      </c>
      <c r="D103" s="12">
        <f>IF(OR('Budget tracker'!G88&lt;&gt;"",'Budget tracker'!H88&lt;&gt;"",'Budget tracker'!L88&lt;&gt;""),IF('Budget tracker'!L88="","",'Budget tracker'!L88),"")</f>
        <v/>
      </c>
      <c r="E103" s="11">
        <f>IF(OR('Budget tracker'!G88&lt;&gt;"",'Budget tracker'!H88&lt;&gt;"",'Budget tracker'!L88&lt;&gt;""),IF('Budget tracker'!N88="","",'Budget tracker'!N88),"")</f>
        <v/>
      </c>
      <c r="F103" s="11">
        <f>IF(OR('Budget tracker'!G88&lt;&gt;"",'Budget tracker'!H88&lt;&gt;"",'Budget tracker'!L88&lt;&gt;""),IF('Budget tracker'!O88="","",'Budget tracker'!O88),"")</f>
        <v/>
      </c>
    </row>
    <row r="104" spans="1:6" ht="38" customHeight="1">
      <c r="A104" s="12">
        <f>IF(OR('Budget tracker'!G89&lt;&gt;"",'Budget tracker'!H89&lt;&gt;"",'Budget tracker'!L89&lt;&gt;""),IF('Budget tracker'!B89="","",'Budget tracker'!B89),"")</f>
        <v/>
      </c>
      <c r="B104" s="11">
        <f>IF(OR('Budget tracker'!G89&lt;&gt;"",'Budget tracker'!H89&lt;&gt;"",'Budget tracker'!L89&lt;&gt;""),IF('Budget tracker'!G89="","",'Budget tracker'!G89),"")</f>
        <v/>
      </c>
      <c r="C104" s="16">
        <f>IF(OR('Budget tracker'!G89&lt;&gt;"",'Budget tracker'!H89&lt;&gt;"",'Budget tracker'!L89&lt;&gt;""),IF('Budget tracker'!H89="","",'Budget tracker'!H89),"")</f>
        <v/>
      </c>
      <c r="D104" s="12">
        <f>IF(OR('Budget tracker'!G89&lt;&gt;"",'Budget tracker'!H89&lt;&gt;"",'Budget tracker'!L89&lt;&gt;""),IF('Budget tracker'!L89="","",'Budget tracker'!L89),"")</f>
        <v/>
      </c>
      <c r="E104" s="11">
        <f>IF(OR('Budget tracker'!G89&lt;&gt;"",'Budget tracker'!H89&lt;&gt;"",'Budget tracker'!L89&lt;&gt;""),IF('Budget tracker'!N89="","",'Budget tracker'!N89),"")</f>
        <v/>
      </c>
      <c r="F104" s="11">
        <f>IF(OR('Budget tracker'!G89&lt;&gt;"",'Budget tracker'!H89&lt;&gt;"",'Budget tracker'!L89&lt;&gt;""),IF('Budget tracker'!O89="","",'Budget tracker'!O89),"")</f>
        <v/>
      </c>
    </row>
    <row r="105" spans="1:6" ht="38" customHeight="1">
      <c r="A105" s="12">
        <f>IF(OR('Budget tracker'!G90&lt;&gt;"",'Budget tracker'!H90&lt;&gt;"",'Budget tracker'!L90&lt;&gt;""),IF('Budget tracker'!B90="","",'Budget tracker'!B90),"")</f>
        <v/>
      </c>
      <c r="B105" s="11">
        <f>IF(OR('Budget tracker'!G90&lt;&gt;"",'Budget tracker'!H90&lt;&gt;"",'Budget tracker'!L90&lt;&gt;""),IF('Budget tracker'!G90="","",'Budget tracker'!G90),"")</f>
        <v/>
      </c>
      <c r="C105" s="16">
        <f>IF(OR('Budget tracker'!G90&lt;&gt;"",'Budget tracker'!H90&lt;&gt;"",'Budget tracker'!L90&lt;&gt;""),IF('Budget tracker'!H90="","",'Budget tracker'!H90),"")</f>
        <v/>
      </c>
      <c r="D105" s="12">
        <f>IF(OR('Budget tracker'!G90&lt;&gt;"",'Budget tracker'!H90&lt;&gt;"",'Budget tracker'!L90&lt;&gt;""),IF('Budget tracker'!L90="","",'Budget tracker'!L90),"")</f>
        <v/>
      </c>
      <c r="E105" s="11">
        <f>IF(OR('Budget tracker'!G90&lt;&gt;"",'Budget tracker'!H90&lt;&gt;"",'Budget tracker'!L90&lt;&gt;""),IF('Budget tracker'!N90="","",'Budget tracker'!N90),"")</f>
        <v/>
      </c>
      <c r="F105" s="11">
        <f>IF(OR('Budget tracker'!G90&lt;&gt;"",'Budget tracker'!H90&lt;&gt;"",'Budget tracker'!L90&lt;&gt;""),IF('Budget tracker'!O90="","",'Budget tracker'!O90),"")</f>
        <v/>
      </c>
    </row>
    <row r="106" spans="1:6" ht="38" customHeight="1">
      <c r="A106" s="12">
        <f>IF(OR('Budget tracker'!G91&lt;&gt;"",'Budget tracker'!H91&lt;&gt;"",'Budget tracker'!L91&lt;&gt;""),IF('Budget tracker'!B91="","",'Budget tracker'!B91),"")</f>
        <v/>
      </c>
      <c r="B106" s="11">
        <f>IF(OR('Budget tracker'!G91&lt;&gt;"",'Budget tracker'!H91&lt;&gt;"",'Budget tracker'!L91&lt;&gt;""),IF('Budget tracker'!G91="","",'Budget tracker'!G91),"")</f>
        <v/>
      </c>
      <c r="C106" s="16">
        <f>IF(OR('Budget tracker'!G91&lt;&gt;"",'Budget tracker'!H91&lt;&gt;"",'Budget tracker'!L91&lt;&gt;""),IF('Budget tracker'!H91="","",'Budget tracker'!H91),"")</f>
        <v/>
      </c>
      <c r="D106" s="12">
        <f>IF(OR('Budget tracker'!G91&lt;&gt;"",'Budget tracker'!H91&lt;&gt;"",'Budget tracker'!L91&lt;&gt;""),IF('Budget tracker'!L91="","",'Budget tracker'!L91),"")</f>
        <v/>
      </c>
      <c r="E106" s="11">
        <f>IF(OR('Budget tracker'!G91&lt;&gt;"",'Budget tracker'!H91&lt;&gt;"",'Budget tracker'!L91&lt;&gt;""),IF('Budget tracker'!N91="","",'Budget tracker'!N91),"")</f>
        <v/>
      </c>
      <c r="F106" s="11">
        <f>IF(OR('Budget tracker'!G91&lt;&gt;"",'Budget tracker'!H91&lt;&gt;"",'Budget tracker'!L91&lt;&gt;""),IF('Budget tracker'!O91="","",'Budget tracker'!O91),"")</f>
        <v/>
      </c>
    </row>
    <row r="107" spans="1:6" ht="38" customHeight="1">
      <c r="A107" s="12">
        <f>IF(OR('Budget tracker'!G92&lt;&gt;"",'Budget tracker'!H92&lt;&gt;"",'Budget tracker'!L92&lt;&gt;""),IF('Budget tracker'!B92="","",'Budget tracker'!B92),"")</f>
        <v/>
      </c>
      <c r="B107" s="11">
        <f>IF(OR('Budget tracker'!G92&lt;&gt;"",'Budget tracker'!H92&lt;&gt;"",'Budget tracker'!L92&lt;&gt;""),IF('Budget tracker'!G92="","",'Budget tracker'!G92),"")</f>
        <v/>
      </c>
      <c r="C107" s="16">
        <f>IF(OR('Budget tracker'!G92&lt;&gt;"",'Budget tracker'!H92&lt;&gt;"",'Budget tracker'!L92&lt;&gt;""),IF('Budget tracker'!H92="","",'Budget tracker'!H92),"")</f>
        <v/>
      </c>
      <c r="D107" s="12">
        <f>IF(OR('Budget tracker'!G92&lt;&gt;"",'Budget tracker'!H92&lt;&gt;"",'Budget tracker'!L92&lt;&gt;""),IF('Budget tracker'!L92="","",'Budget tracker'!L92),"")</f>
        <v/>
      </c>
      <c r="E107" s="11">
        <f>IF(OR('Budget tracker'!G92&lt;&gt;"",'Budget tracker'!H92&lt;&gt;"",'Budget tracker'!L92&lt;&gt;""),IF('Budget tracker'!N92="","",'Budget tracker'!N92),"")</f>
        <v/>
      </c>
      <c r="F107" s="11">
        <f>IF(OR('Budget tracker'!G92&lt;&gt;"",'Budget tracker'!H92&lt;&gt;"",'Budget tracker'!L92&lt;&gt;""),IF('Budget tracker'!O92="","",'Budget tracker'!O92),"")</f>
        <v/>
      </c>
    </row>
    <row r="108" spans="1:6" ht="38" customHeight="1">
      <c r="A108" s="12">
        <f>IF(OR('Budget tracker'!G93&lt;&gt;"",'Budget tracker'!H93&lt;&gt;"",'Budget tracker'!L93&lt;&gt;""),IF('Budget tracker'!B93="","",'Budget tracker'!B93),"")</f>
        <v/>
      </c>
      <c r="B108" s="11">
        <f>IF(OR('Budget tracker'!G93&lt;&gt;"",'Budget tracker'!H93&lt;&gt;"",'Budget tracker'!L93&lt;&gt;""),IF('Budget tracker'!G93="","",'Budget tracker'!G93),"")</f>
        <v/>
      </c>
      <c r="C108" s="16">
        <f>IF(OR('Budget tracker'!G93&lt;&gt;"",'Budget tracker'!H93&lt;&gt;"",'Budget tracker'!L93&lt;&gt;""),IF('Budget tracker'!H93="","",'Budget tracker'!H93),"")</f>
        <v/>
      </c>
      <c r="D108" s="12">
        <f>IF(OR('Budget tracker'!G93&lt;&gt;"",'Budget tracker'!H93&lt;&gt;"",'Budget tracker'!L93&lt;&gt;""),IF('Budget tracker'!L93="","",'Budget tracker'!L93),"")</f>
        <v/>
      </c>
      <c r="E108" s="11">
        <f>IF(OR('Budget tracker'!G93&lt;&gt;"",'Budget tracker'!H93&lt;&gt;"",'Budget tracker'!L93&lt;&gt;""),IF('Budget tracker'!N93="","",'Budget tracker'!N93),"")</f>
        <v/>
      </c>
      <c r="F108" s="11">
        <f>IF(OR('Budget tracker'!G93&lt;&gt;"",'Budget tracker'!H93&lt;&gt;"",'Budget tracker'!L93&lt;&gt;""),IF('Budget tracker'!O93="","",'Budget tracker'!O93),"")</f>
        <v/>
      </c>
    </row>
    <row r="109" spans="1:6" ht="38" customHeight="1">
      <c r="A109" s="12">
        <f>IF(OR('Budget tracker'!G94&lt;&gt;"",'Budget tracker'!H94&lt;&gt;"",'Budget tracker'!L94&lt;&gt;""),IF('Budget tracker'!B94="","",'Budget tracker'!B94),"")</f>
        <v/>
      </c>
      <c r="B109" s="11">
        <f>IF(OR('Budget tracker'!G94&lt;&gt;"",'Budget tracker'!H94&lt;&gt;"",'Budget tracker'!L94&lt;&gt;""),IF('Budget tracker'!G94="","",'Budget tracker'!G94),"")</f>
        <v/>
      </c>
      <c r="C109" s="16">
        <f>IF(OR('Budget tracker'!G94&lt;&gt;"",'Budget tracker'!H94&lt;&gt;"",'Budget tracker'!L94&lt;&gt;""),IF('Budget tracker'!H94="","",'Budget tracker'!H94),"")</f>
        <v/>
      </c>
      <c r="D109" s="12">
        <f>IF(OR('Budget tracker'!G94&lt;&gt;"",'Budget tracker'!H94&lt;&gt;"",'Budget tracker'!L94&lt;&gt;""),IF('Budget tracker'!L94="","",'Budget tracker'!L94),"")</f>
        <v/>
      </c>
      <c r="E109" s="11">
        <f>IF(OR('Budget tracker'!G94&lt;&gt;"",'Budget tracker'!H94&lt;&gt;"",'Budget tracker'!L94&lt;&gt;""),IF('Budget tracker'!N94="","",'Budget tracker'!N94),"")</f>
        <v/>
      </c>
      <c r="F109" s="11">
        <f>IF(OR('Budget tracker'!G94&lt;&gt;"",'Budget tracker'!H94&lt;&gt;"",'Budget tracker'!L94&lt;&gt;""),IF('Budget tracker'!O94="","",'Budget tracker'!O94),"")</f>
        <v/>
      </c>
    </row>
    <row r="110" spans="1:6" ht="38" customHeight="1">
      <c r="A110" s="12">
        <f>IF(OR('Budget tracker'!G95&lt;&gt;"",'Budget tracker'!H95&lt;&gt;"",'Budget tracker'!L95&lt;&gt;""),IF('Budget tracker'!B95="","",'Budget tracker'!B95),"")</f>
        <v/>
      </c>
      <c r="B110" s="11">
        <f>IF(OR('Budget tracker'!G95&lt;&gt;"",'Budget tracker'!H95&lt;&gt;"",'Budget tracker'!L95&lt;&gt;""),IF('Budget tracker'!G95="","",'Budget tracker'!G95),"")</f>
        <v/>
      </c>
      <c r="C110" s="16">
        <f>IF(OR('Budget tracker'!G95&lt;&gt;"",'Budget tracker'!H95&lt;&gt;"",'Budget tracker'!L95&lt;&gt;""),IF('Budget tracker'!H95="","",'Budget tracker'!H95),"")</f>
        <v/>
      </c>
      <c r="D110" s="12">
        <f>IF(OR('Budget tracker'!G95&lt;&gt;"",'Budget tracker'!H95&lt;&gt;"",'Budget tracker'!L95&lt;&gt;""),IF('Budget tracker'!L95="","",'Budget tracker'!L95),"")</f>
        <v/>
      </c>
      <c r="E110" s="11">
        <f>IF(OR('Budget tracker'!G95&lt;&gt;"",'Budget tracker'!H95&lt;&gt;"",'Budget tracker'!L95&lt;&gt;""),IF('Budget tracker'!N95="","",'Budget tracker'!N95),"")</f>
        <v/>
      </c>
      <c r="F110" s="11">
        <f>IF(OR('Budget tracker'!G95&lt;&gt;"",'Budget tracker'!H95&lt;&gt;"",'Budget tracker'!L95&lt;&gt;""),IF('Budget tracker'!O95="","",'Budget tracker'!O95),"")</f>
        <v/>
      </c>
    </row>
    <row r="111" spans="1:6" ht="38" customHeight="1">
      <c r="A111" s="12">
        <f>IF(OR('Budget tracker'!G96&lt;&gt;"",'Budget tracker'!H96&lt;&gt;"",'Budget tracker'!L96&lt;&gt;""),IF('Budget tracker'!B96="","",'Budget tracker'!B96),"")</f>
        <v/>
      </c>
      <c r="B111" s="11">
        <f>IF(OR('Budget tracker'!G96&lt;&gt;"",'Budget tracker'!H96&lt;&gt;"",'Budget tracker'!L96&lt;&gt;""),IF('Budget tracker'!G96="","",'Budget tracker'!G96),"")</f>
        <v/>
      </c>
      <c r="C111" s="16">
        <f>IF(OR('Budget tracker'!G96&lt;&gt;"",'Budget tracker'!H96&lt;&gt;"",'Budget tracker'!L96&lt;&gt;""),IF('Budget tracker'!H96="","",'Budget tracker'!H96),"")</f>
        <v/>
      </c>
      <c r="D111" s="12">
        <f>IF(OR('Budget tracker'!G96&lt;&gt;"",'Budget tracker'!H96&lt;&gt;"",'Budget tracker'!L96&lt;&gt;""),IF('Budget tracker'!L96="","",'Budget tracker'!L96),"")</f>
        <v/>
      </c>
      <c r="E111" s="11">
        <f>IF(OR('Budget tracker'!G96&lt;&gt;"",'Budget tracker'!H96&lt;&gt;"",'Budget tracker'!L96&lt;&gt;""),IF('Budget tracker'!N96="","",'Budget tracker'!N96),"")</f>
        <v/>
      </c>
      <c r="F111" s="11">
        <f>IF(OR('Budget tracker'!G96&lt;&gt;"",'Budget tracker'!H96&lt;&gt;"",'Budget tracker'!L96&lt;&gt;""),IF('Budget tracker'!O96="","",'Budget tracker'!O96),"")</f>
        <v/>
      </c>
    </row>
    <row r="112" spans="1:6" ht="38" customHeight="1">
      <c r="A112" s="12">
        <f>IF(OR('Budget tracker'!G97&lt;&gt;"",'Budget tracker'!H97&lt;&gt;"",'Budget tracker'!L97&lt;&gt;""),IF('Budget tracker'!B97="","",'Budget tracker'!B97),"")</f>
        <v/>
      </c>
      <c r="B112" s="11">
        <f>IF(OR('Budget tracker'!G97&lt;&gt;"",'Budget tracker'!H97&lt;&gt;"",'Budget tracker'!L97&lt;&gt;""),IF('Budget tracker'!G97="","",'Budget tracker'!G97),"")</f>
        <v/>
      </c>
      <c r="C112" s="16">
        <f>IF(OR('Budget tracker'!G97&lt;&gt;"",'Budget tracker'!H97&lt;&gt;"",'Budget tracker'!L97&lt;&gt;""),IF('Budget tracker'!H97="","",'Budget tracker'!H97),"")</f>
        <v/>
      </c>
      <c r="D112" s="12">
        <f>IF(OR('Budget tracker'!G97&lt;&gt;"",'Budget tracker'!H97&lt;&gt;"",'Budget tracker'!L97&lt;&gt;""),IF('Budget tracker'!L97="","",'Budget tracker'!L97),"")</f>
        <v/>
      </c>
      <c r="E112" s="11">
        <f>IF(OR('Budget tracker'!G97&lt;&gt;"",'Budget tracker'!H97&lt;&gt;"",'Budget tracker'!L97&lt;&gt;""),IF('Budget tracker'!N97="","",'Budget tracker'!N97),"")</f>
        <v/>
      </c>
      <c r="F112" s="11">
        <f>IF(OR('Budget tracker'!G97&lt;&gt;"",'Budget tracker'!H97&lt;&gt;"",'Budget tracker'!L97&lt;&gt;""),IF('Budget tracker'!O97="","",'Budget tracker'!O97),"")</f>
        <v/>
      </c>
    </row>
    <row r="113" spans="1:6" ht="38" customHeight="1">
      <c r="A113" s="12">
        <f>IF(OR('Budget tracker'!G98&lt;&gt;"",'Budget tracker'!H98&lt;&gt;"",'Budget tracker'!L98&lt;&gt;""),IF('Budget tracker'!B98="","",'Budget tracker'!B98),"")</f>
        <v/>
      </c>
      <c r="B113" s="11">
        <f>IF(OR('Budget tracker'!G98&lt;&gt;"",'Budget tracker'!H98&lt;&gt;"",'Budget tracker'!L98&lt;&gt;""),IF('Budget tracker'!G98="","",'Budget tracker'!G98),"")</f>
        <v/>
      </c>
      <c r="C113" s="16">
        <f>IF(OR('Budget tracker'!G98&lt;&gt;"",'Budget tracker'!H98&lt;&gt;"",'Budget tracker'!L98&lt;&gt;""),IF('Budget tracker'!H98="","",'Budget tracker'!H98),"")</f>
        <v/>
      </c>
      <c r="D113" s="12">
        <f>IF(OR('Budget tracker'!G98&lt;&gt;"",'Budget tracker'!H98&lt;&gt;"",'Budget tracker'!L98&lt;&gt;""),IF('Budget tracker'!L98="","",'Budget tracker'!L98),"")</f>
        <v/>
      </c>
      <c r="E113" s="11">
        <f>IF(OR('Budget tracker'!G98&lt;&gt;"",'Budget tracker'!H98&lt;&gt;"",'Budget tracker'!L98&lt;&gt;""),IF('Budget tracker'!N98="","",'Budget tracker'!N98),"")</f>
        <v/>
      </c>
      <c r="F113" s="11">
        <f>IF(OR('Budget tracker'!G98&lt;&gt;"",'Budget tracker'!H98&lt;&gt;"",'Budget tracker'!L98&lt;&gt;""),IF('Budget tracker'!O98="","",'Budget tracker'!O98),"")</f>
        <v/>
      </c>
    </row>
    <row r="114" spans="1:6" ht="38" customHeight="1">
      <c r="A114" s="12">
        <f>IF(OR('Budget tracker'!G99&lt;&gt;"",'Budget tracker'!H99&lt;&gt;"",'Budget tracker'!L99&lt;&gt;""),IF('Budget tracker'!B99="","",'Budget tracker'!B99),"")</f>
        <v/>
      </c>
      <c r="B114" s="11">
        <f>IF(OR('Budget tracker'!G99&lt;&gt;"",'Budget tracker'!H99&lt;&gt;"",'Budget tracker'!L99&lt;&gt;""),IF('Budget tracker'!G99="","",'Budget tracker'!G99),"")</f>
        <v/>
      </c>
      <c r="C114" s="16">
        <f>IF(OR('Budget tracker'!G99&lt;&gt;"",'Budget tracker'!H99&lt;&gt;"",'Budget tracker'!L99&lt;&gt;""),IF('Budget tracker'!H99="","",'Budget tracker'!H99),"")</f>
        <v/>
      </c>
      <c r="D114" s="12">
        <f>IF(OR('Budget tracker'!G99&lt;&gt;"",'Budget tracker'!H99&lt;&gt;"",'Budget tracker'!L99&lt;&gt;""),IF('Budget tracker'!L99="","",'Budget tracker'!L99),"")</f>
        <v/>
      </c>
      <c r="E114" s="11">
        <f>IF(OR('Budget tracker'!G99&lt;&gt;"",'Budget tracker'!H99&lt;&gt;"",'Budget tracker'!L99&lt;&gt;""),IF('Budget tracker'!N99="","",'Budget tracker'!N99),"")</f>
        <v/>
      </c>
      <c r="F114" s="11">
        <f>IF(OR('Budget tracker'!G99&lt;&gt;"",'Budget tracker'!H99&lt;&gt;"",'Budget tracker'!L99&lt;&gt;""),IF('Budget tracker'!O99="","",'Budget tracker'!O99),"")</f>
        <v/>
      </c>
    </row>
    <row r="115" spans="1:6" ht="38" customHeight="1">
      <c r="A115" s="12">
        <f>IF(OR('Budget tracker'!G100&lt;&gt;"",'Budget tracker'!H100&lt;&gt;"",'Budget tracker'!L100&lt;&gt;""),IF('Budget tracker'!B100="","",'Budget tracker'!B100),"")</f>
        <v/>
      </c>
      <c r="B115" s="11">
        <f>IF(OR('Budget tracker'!G100&lt;&gt;"",'Budget tracker'!H100&lt;&gt;"",'Budget tracker'!L100&lt;&gt;""),IF('Budget tracker'!G100="","",'Budget tracker'!G100),"")</f>
        <v/>
      </c>
      <c r="C115" s="16">
        <f>IF(OR('Budget tracker'!G100&lt;&gt;"",'Budget tracker'!H100&lt;&gt;"",'Budget tracker'!L100&lt;&gt;""),IF('Budget tracker'!H100="","",'Budget tracker'!H100),"")</f>
        <v/>
      </c>
      <c r="D115" s="12">
        <f>IF(OR('Budget tracker'!G100&lt;&gt;"",'Budget tracker'!H100&lt;&gt;"",'Budget tracker'!L100&lt;&gt;""),IF('Budget tracker'!L100="","",'Budget tracker'!L100),"")</f>
        <v/>
      </c>
      <c r="E115" s="11">
        <f>IF(OR('Budget tracker'!G100&lt;&gt;"",'Budget tracker'!H100&lt;&gt;"",'Budget tracker'!L100&lt;&gt;""),IF('Budget tracker'!N100="","",'Budget tracker'!N100),"")</f>
        <v/>
      </c>
      <c r="F115" s="11">
        <f>IF(OR('Budget tracker'!G100&lt;&gt;"",'Budget tracker'!H100&lt;&gt;"",'Budget tracker'!L100&lt;&gt;""),IF('Budget tracker'!O100="","",'Budget tracker'!O100),"")</f>
        <v/>
      </c>
    </row>
    <row r="116" spans="1:6" ht="38" customHeight="1">
      <c r="A116" s="12">
        <f>IF(OR('Budget tracker'!G101&lt;&gt;"",'Budget tracker'!H101&lt;&gt;"",'Budget tracker'!L101&lt;&gt;""),IF('Budget tracker'!B101="","",'Budget tracker'!B101),"")</f>
        <v/>
      </c>
      <c r="B116" s="11">
        <f>IF(OR('Budget tracker'!G101&lt;&gt;"",'Budget tracker'!H101&lt;&gt;"",'Budget tracker'!L101&lt;&gt;""),IF('Budget tracker'!G101="","",'Budget tracker'!G101),"")</f>
        <v/>
      </c>
      <c r="C116" s="16">
        <f>IF(OR('Budget tracker'!G101&lt;&gt;"",'Budget tracker'!H101&lt;&gt;"",'Budget tracker'!L101&lt;&gt;""),IF('Budget tracker'!H101="","",'Budget tracker'!H101),"")</f>
        <v/>
      </c>
      <c r="D116" s="12">
        <f>IF(OR('Budget tracker'!G101&lt;&gt;"",'Budget tracker'!H101&lt;&gt;"",'Budget tracker'!L101&lt;&gt;""),IF('Budget tracker'!L101="","",'Budget tracker'!L101),"")</f>
        <v/>
      </c>
      <c r="E116" s="11">
        <f>IF(OR('Budget tracker'!G101&lt;&gt;"",'Budget tracker'!H101&lt;&gt;"",'Budget tracker'!L101&lt;&gt;""),IF('Budget tracker'!N101="","",'Budget tracker'!N101),"")</f>
        <v/>
      </c>
      <c r="F116" s="11">
        <f>IF(OR('Budget tracker'!G101&lt;&gt;"",'Budget tracker'!H101&lt;&gt;"",'Budget tracker'!L101&lt;&gt;""),IF('Budget tracker'!O101="","",'Budget tracker'!O101),"")</f>
        <v/>
      </c>
    </row>
    <row r="117" spans="1:6" ht="38" customHeight="1">
      <c r="A117" s="12">
        <f>IF(OR('Budget tracker'!G102&lt;&gt;"",'Budget tracker'!H102&lt;&gt;"",'Budget tracker'!L102&lt;&gt;""),IF('Budget tracker'!B102="","",'Budget tracker'!B102),"")</f>
        <v/>
      </c>
      <c r="B117" s="11">
        <f>IF(OR('Budget tracker'!G102&lt;&gt;"",'Budget tracker'!H102&lt;&gt;"",'Budget tracker'!L102&lt;&gt;""),IF('Budget tracker'!G102="","",'Budget tracker'!G102),"")</f>
        <v/>
      </c>
      <c r="C117" s="16">
        <f>IF(OR('Budget tracker'!G102&lt;&gt;"",'Budget tracker'!H102&lt;&gt;"",'Budget tracker'!L102&lt;&gt;""),IF('Budget tracker'!H102="","",'Budget tracker'!H102),"")</f>
        <v/>
      </c>
      <c r="D117" s="12">
        <f>IF(OR('Budget tracker'!G102&lt;&gt;"",'Budget tracker'!H102&lt;&gt;"",'Budget tracker'!L102&lt;&gt;""),IF('Budget tracker'!L102="","",'Budget tracker'!L102),"")</f>
        <v/>
      </c>
      <c r="E117" s="11">
        <f>IF(OR('Budget tracker'!G102&lt;&gt;"",'Budget tracker'!H102&lt;&gt;"",'Budget tracker'!L102&lt;&gt;""),IF('Budget tracker'!N102="","",'Budget tracker'!N102),"")</f>
        <v/>
      </c>
      <c r="F117" s="11">
        <f>IF(OR('Budget tracker'!G102&lt;&gt;"",'Budget tracker'!H102&lt;&gt;"",'Budget tracker'!L102&lt;&gt;""),IF('Budget tracker'!O102="","",'Budget tracker'!O102),"")</f>
        <v/>
      </c>
    </row>
    <row r="118" spans="1:6" ht="38" customHeight="1">
      <c r="A118" s="12">
        <f>IF(OR('Budget tracker'!G103&lt;&gt;"",'Budget tracker'!H103&lt;&gt;"",'Budget tracker'!L103&lt;&gt;""),IF('Budget tracker'!B103="","",'Budget tracker'!B103),"")</f>
        <v/>
      </c>
      <c r="B118" s="11">
        <f>IF(OR('Budget tracker'!G103&lt;&gt;"",'Budget tracker'!H103&lt;&gt;"",'Budget tracker'!L103&lt;&gt;""),IF('Budget tracker'!G103="","",'Budget tracker'!G103),"")</f>
        <v/>
      </c>
      <c r="C118" s="16">
        <f>IF(OR('Budget tracker'!G103&lt;&gt;"",'Budget tracker'!H103&lt;&gt;"",'Budget tracker'!L103&lt;&gt;""),IF('Budget tracker'!H103="","",'Budget tracker'!H103),"")</f>
        <v/>
      </c>
      <c r="D118" s="12">
        <f>IF(OR('Budget tracker'!G103&lt;&gt;"",'Budget tracker'!H103&lt;&gt;"",'Budget tracker'!L103&lt;&gt;""),IF('Budget tracker'!L103="","",'Budget tracker'!L103),"")</f>
        <v/>
      </c>
      <c r="E118" s="11">
        <f>IF(OR('Budget tracker'!G103&lt;&gt;"",'Budget tracker'!H103&lt;&gt;"",'Budget tracker'!L103&lt;&gt;""),IF('Budget tracker'!N103="","",'Budget tracker'!N103),"")</f>
        <v/>
      </c>
      <c r="F118" s="11">
        <f>IF(OR('Budget tracker'!G103&lt;&gt;"",'Budget tracker'!H103&lt;&gt;"",'Budget tracker'!L103&lt;&gt;""),IF('Budget tracker'!O103="","",'Budget tracker'!O103),"")</f>
        <v/>
      </c>
    </row>
    <row r="119" spans="1:6" ht="38" customHeight="1">
      <c r="A119" s="12">
        <f>IF(OR('Budget tracker'!G104&lt;&gt;"",'Budget tracker'!H104&lt;&gt;"",'Budget tracker'!L104&lt;&gt;""),IF('Budget tracker'!B104="","",'Budget tracker'!B104),"")</f>
        <v/>
      </c>
      <c r="B119" s="11">
        <f>IF(OR('Budget tracker'!G104&lt;&gt;"",'Budget tracker'!H104&lt;&gt;"",'Budget tracker'!L104&lt;&gt;""),IF('Budget tracker'!G104="","",'Budget tracker'!G104),"")</f>
        <v/>
      </c>
      <c r="C119" s="16">
        <f>IF(OR('Budget tracker'!G104&lt;&gt;"",'Budget tracker'!H104&lt;&gt;"",'Budget tracker'!L104&lt;&gt;""),IF('Budget tracker'!H104="","",'Budget tracker'!H104),"")</f>
        <v/>
      </c>
      <c r="D119" s="12">
        <f>IF(OR('Budget tracker'!G104&lt;&gt;"",'Budget tracker'!H104&lt;&gt;"",'Budget tracker'!L104&lt;&gt;""),IF('Budget tracker'!L104="","",'Budget tracker'!L104),"")</f>
        <v/>
      </c>
      <c r="E119" s="11">
        <f>IF(OR('Budget tracker'!G104&lt;&gt;"",'Budget tracker'!H104&lt;&gt;"",'Budget tracker'!L104&lt;&gt;""),IF('Budget tracker'!N104="","",'Budget tracker'!N104),"")</f>
        <v/>
      </c>
      <c r="F119" s="11">
        <f>IF(OR('Budget tracker'!G104&lt;&gt;"",'Budget tracker'!H104&lt;&gt;"",'Budget tracker'!L104&lt;&gt;""),IF('Budget tracker'!O104="","",'Budget tracker'!O104),"")</f>
        <v/>
      </c>
    </row>
    <row r="120" spans="1:6" ht="38" customHeight="1">
      <c r="A120" s="12">
        <f>IF(OR('Budget tracker'!G105&lt;&gt;"",'Budget tracker'!H105&lt;&gt;"",'Budget tracker'!L105&lt;&gt;""),IF('Budget tracker'!B105="","",'Budget tracker'!B105),"")</f>
        <v/>
      </c>
      <c r="B120" s="11">
        <f>IF(OR('Budget tracker'!G105&lt;&gt;"",'Budget tracker'!H105&lt;&gt;"",'Budget tracker'!L105&lt;&gt;""),IF('Budget tracker'!G105="","",'Budget tracker'!G105),"")</f>
        <v/>
      </c>
      <c r="C120" s="16">
        <f>IF(OR('Budget tracker'!G105&lt;&gt;"",'Budget tracker'!H105&lt;&gt;"",'Budget tracker'!L105&lt;&gt;""),IF('Budget tracker'!H105="","",'Budget tracker'!H105),"")</f>
        <v/>
      </c>
      <c r="D120" s="12">
        <f>IF(OR('Budget tracker'!G105&lt;&gt;"",'Budget tracker'!H105&lt;&gt;"",'Budget tracker'!L105&lt;&gt;""),IF('Budget tracker'!L105="","",'Budget tracker'!L105),"")</f>
        <v/>
      </c>
      <c r="E120" s="11">
        <f>IF(OR('Budget tracker'!G105&lt;&gt;"",'Budget tracker'!H105&lt;&gt;"",'Budget tracker'!L105&lt;&gt;""),IF('Budget tracker'!N105="","",'Budget tracker'!N105),"")</f>
        <v/>
      </c>
      <c r="F120" s="11">
        <f>IF(OR('Budget tracker'!G105&lt;&gt;"",'Budget tracker'!H105&lt;&gt;"",'Budget tracker'!L105&lt;&gt;""),IF('Budget tracker'!O105="","",'Budget tracker'!O105),"")</f>
        <v/>
      </c>
    </row>
    <row r="121" spans="1:6" ht="38" customHeight="1">
      <c r="A121" s="12">
        <f>IF(OR('Budget tracker'!G106&lt;&gt;"",'Budget tracker'!H106&lt;&gt;"",'Budget tracker'!L106&lt;&gt;""),IF('Budget tracker'!B106="","",'Budget tracker'!B106),"")</f>
        <v/>
      </c>
      <c r="B121" s="11">
        <f>IF(OR('Budget tracker'!G106&lt;&gt;"",'Budget tracker'!H106&lt;&gt;"",'Budget tracker'!L106&lt;&gt;""),IF('Budget tracker'!G106="","",'Budget tracker'!G106),"")</f>
        <v/>
      </c>
      <c r="C121" s="16">
        <f>IF(OR('Budget tracker'!G106&lt;&gt;"",'Budget tracker'!H106&lt;&gt;"",'Budget tracker'!L106&lt;&gt;""),IF('Budget tracker'!H106="","",'Budget tracker'!H106),"")</f>
        <v/>
      </c>
      <c r="D121" s="12">
        <f>IF(OR('Budget tracker'!G106&lt;&gt;"",'Budget tracker'!H106&lt;&gt;"",'Budget tracker'!L106&lt;&gt;""),IF('Budget tracker'!L106="","",'Budget tracker'!L106),"")</f>
        <v/>
      </c>
      <c r="E121" s="11">
        <f>IF(OR('Budget tracker'!G106&lt;&gt;"",'Budget tracker'!H106&lt;&gt;"",'Budget tracker'!L106&lt;&gt;""),IF('Budget tracker'!N106="","",'Budget tracker'!N106),"")</f>
        <v/>
      </c>
      <c r="F121" s="11">
        <f>IF(OR('Budget tracker'!G106&lt;&gt;"",'Budget tracker'!H106&lt;&gt;"",'Budget tracker'!L106&lt;&gt;""),IF('Budget tracker'!O106="","",'Budget tracker'!O106),"")</f>
        <v/>
      </c>
    </row>
    <row r="122" spans="1:6" ht="38" customHeight="1">
      <c r="A122" s="12">
        <f>IF(OR('Budget tracker'!G107&lt;&gt;"",'Budget tracker'!H107&lt;&gt;"",'Budget tracker'!L107&lt;&gt;""),IF('Budget tracker'!B107="","",'Budget tracker'!B107),"")</f>
        <v/>
      </c>
      <c r="B122" s="11">
        <f>IF(OR('Budget tracker'!G107&lt;&gt;"",'Budget tracker'!H107&lt;&gt;"",'Budget tracker'!L107&lt;&gt;""),IF('Budget tracker'!G107="","",'Budget tracker'!G107),"")</f>
        <v/>
      </c>
      <c r="C122" s="16">
        <f>IF(OR('Budget tracker'!G107&lt;&gt;"",'Budget tracker'!H107&lt;&gt;"",'Budget tracker'!L107&lt;&gt;""),IF('Budget tracker'!H107="","",'Budget tracker'!H107),"")</f>
        <v/>
      </c>
      <c r="D122" s="12">
        <f>IF(OR('Budget tracker'!G107&lt;&gt;"",'Budget tracker'!H107&lt;&gt;"",'Budget tracker'!L107&lt;&gt;""),IF('Budget tracker'!L107="","",'Budget tracker'!L107),"")</f>
        <v/>
      </c>
      <c r="E122" s="11">
        <f>IF(OR('Budget tracker'!G107&lt;&gt;"",'Budget tracker'!H107&lt;&gt;"",'Budget tracker'!L107&lt;&gt;""),IF('Budget tracker'!N107="","",'Budget tracker'!N107),"")</f>
        <v/>
      </c>
      <c r="F122" s="11">
        <f>IF(OR('Budget tracker'!G107&lt;&gt;"",'Budget tracker'!H107&lt;&gt;"",'Budget tracker'!L107&lt;&gt;""),IF('Budget tracker'!O107="","",'Budget tracker'!O107),"")</f>
        <v/>
      </c>
    </row>
    <row r="123" spans="1:6" ht="38" customHeight="1">
      <c r="A123" s="12">
        <f>IF(OR('Budget tracker'!G108&lt;&gt;"",'Budget tracker'!H108&lt;&gt;"",'Budget tracker'!L108&lt;&gt;""),IF('Budget tracker'!B108="","",'Budget tracker'!B108),"")</f>
        <v/>
      </c>
      <c r="B123" s="11">
        <f>IF(OR('Budget tracker'!G108&lt;&gt;"",'Budget tracker'!H108&lt;&gt;"",'Budget tracker'!L108&lt;&gt;""),IF('Budget tracker'!G108="","",'Budget tracker'!G108),"")</f>
        <v/>
      </c>
      <c r="C123" s="16">
        <f>IF(OR('Budget tracker'!G108&lt;&gt;"",'Budget tracker'!H108&lt;&gt;"",'Budget tracker'!L108&lt;&gt;""),IF('Budget tracker'!H108="","",'Budget tracker'!H108),"")</f>
        <v/>
      </c>
      <c r="D123" s="12">
        <f>IF(OR('Budget tracker'!G108&lt;&gt;"",'Budget tracker'!H108&lt;&gt;"",'Budget tracker'!L108&lt;&gt;""),IF('Budget tracker'!L108="","",'Budget tracker'!L108),"")</f>
        <v/>
      </c>
      <c r="E123" s="11">
        <f>IF(OR('Budget tracker'!G108&lt;&gt;"",'Budget tracker'!H108&lt;&gt;"",'Budget tracker'!L108&lt;&gt;""),IF('Budget tracker'!N108="","",'Budget tracker'!N108),"")</f>
        <v/>
      </c>
      <c r="F123" s="11">
        <f>IF(OR('Budget tracker'!G108&lt;&gt;"",'Budget tracker'!H108&lt;&gt;"",'Budget tracker'!L108&lt;&gt;""),IF('Budget tracker'!O108="","",'Budget tracker'!O108),"")</f>
        <v/>
      </c>
    </row>
    <row r="124" spans="1:6" ht="38" customHeight="1">
      <c r="A124" s="12">
        <f>IF(OR('Budget tracker'!G109&lt;&gt;"",'Budget tracker'!H109&lt;&gt;"",'Budget tracker'!L109&lt;&gt;""),IF('Budget tracker'!B109="","",'Budget tracker'!B109),"")</f>
        <v/>
      </c>
      <c r="B124" s="11">
        <f>IF(OR('Budget tracker'!G109&lt;&gt;"",'Budget tracker'!H109&lt;&gt;"",'Budget tracker'!L109&lt;&gt;""),IF('Budget tracker'!G109="","",'Budget tracker'!G109),"")</f>
        <v/>
      </c>
      <c r="C124" s="16">
        <f>IF(OR('Budget tracker'!G109&lt;&gt;"",'Budget tracker'!H109&lt;&gt;"",'Budget tracker'!L109&lt;&gt;""),IF('Budget tracker'!H109="","",'Budget tracker'!H109),"")</f>
        <v/>
      </c>
      <c r="D124" s="12">
        <f>IF(OR('Budget tracker'!G109&lt;&gt;"",'Budget tracker'!H109&lt;&gt;"",'Budget tracker'!L109&lt;&gt;""),IF('Budget tracker'!L109="","",'Budget tracker'!L109),"")</f>
        <v/>
      </c>
      <c r="E124" s="11">
        <f>IF(OR('Budget tracker'!G109&lt;&gt;"",'Budget tracker'!H109&lt;&gt;"",'Budget tracker'!L109&lt;&gt;""),IF('Budget tracker'!N109="","",'Budget tracker'!N109),"")</f>
        <v/>
      </c>
      <c r="F124" s="11">
        <f>IF(OR('Budget tracker'!G109&lt;&gt;"",'Budget tracker'!H109&lt;&gt;"",'Budget tracker'!L109&lt;&gt;""),IF('Budget tracker'!O109="","",'Budget tracker'!O109),"")</f>
        <v/>
      </c>
    </row>
    <row r="125" spans="1:6" ht="38" customHeight="1">
      <c r="A125" s="12">
        <f>IF(OR('Budget tracker'!G110&lt;&gt;"",'Budget tracker'!H110&lt;&gt;"",'Budget tracker'!L110&lt;&gt;""),IF('Budget tracker'!B110="","",'Budget tracker'!B110),"")</f>
        <v/>
      </c>
      <c r="B125" s="11">
        <f>IF(OR('Budget tracker'!G110&lt;&gt;"",'Budget tracker'!H110&lt;&gt;"",'Budget tracker'!L110&lt;&gt;""),IF('Budget tracker'!G110="","",'Budget tracker'!G110),"")</f>
        <v/>
      </c>
      <c r="C125" s="16">
        <f>IF(OR('Budget tracker'!G110&lt;&gt;"",'Budget tracker'!H110&lt;&gt;"",'Budget tracker'!L110&lt;&gt;""),IF('Budget tracker'!H110="","",'Budget tracker'!H110),"")</f>
        <v/>
      </c>
      <c r="D125" s="12">
        <f>IF(OR('Budget tracker'!G110&lt;&gt;"",'Budget tracker'!H110&lt;&gt;"",'Budget tracker'!L110&lt;&gt;""),IF('Budget tracker'!L110="","",'Budget tracker'!L110),"")</f>
        <v/>
      </c>
      <c r="E125" s="11">
        <f>IF(OR('Budget tracker'!G110&lt;&gt;"",'Budget tracker'!H110&lt;&gt;"",'Budget tracker'!L110&lt;&gt;""),IF('Budget tracker'!N110="","",'Budget tracker'!N110),"")</f>
        <v/>
      </c>
      <c r="F125" s="11">
        <f>IF(OR('Budget tracker'!G110&lt;&gt;"",'Budget tracker'!H110&lt;&gt;"",'Budget tracker'!L110&lt;&gt;""),IF('Budget tracker'!O110="","",'Budget tracker'!O110),"")</f>
        <v/>
      </c>
    </row>
    <row r="126" spans="1:6" ht="38" customHeight="1">
      <c r="A126" s="12">
        <f>IF(OR('Budget tracker'!G111&lt;&gt;"",'Budget tracker'!H111&lt;&gt;"",'Budget tracker'!L111&lt;&gt;""),IF('Budget tracker'!B111="","",'Budget tracker'!B111),"")</f>
        <v/>
      </c>
      <c r="B126" s="11">
        <f>IF(OR('Budget tracker'!G111&lt;&gt;"",'Budget tracker'!H111&lt;&gt;"",'Budget tracker'!L111&lt;&gt;""),IF('Budget tracker'!G111="","",'Budget tracker'!G111),"")</f>
        <v/>
      </c>
      <c r="C126" s="16">
        <f>IF(OR('Budget tracker'!G111&lt;&gt;"",'Budget tracker'!H111&lt;&gt;"",'Budget tracker'!L111&lt;&gt;""),IF('Budget tracker'!H111="","",'Budget tracker'!H111),"")</f>
        <v/>
      </c>
      <c r="D126" s="12">
        <f>IF(OR('Budget tracker'!G111&lt;&gt;"",'Budget tracker'!H111&lt;&gt;"",'Budget tracker'!L111&lt;&gt;""),IF('Budget tracker'!L111="","",'Budget tracker'!L111),"")</f>
        <v/>
      </c>
      <c r="E126" s="11">
        <f>IF(OR('Budget tracker'!G111&lt;&gt;"",'Budget tracker'!H111&lt;&gt;"",'Budget tracker'!L111&lt;&gt;""),IF('Budget tracker'!N111="","",'Budget tracker'!N111),"")</f>
        <v/>
      </c>
      <c r="F126" s="11">
        <f>IF(OR('Budget tracker'!G111&lt;&gt;"",'Budget tracker'!H111&lt;&gt;"",'Budget tracker'!L111&lt;&gt;""),IF('Budget tracker'!O111="","",'Budget tracker'!O111),"")</f>
        <v/>
      </c>
    </row>
    <row r="127" spans="1:6" ht="38" customHeight="1">
      <c r="A127" s="12">
        <f>IF(OR('Budget tracker'!G112&lt;&gt;"",'Budget tracker'!H112&lt;&gt;"",'Budget tracker'!L112&lt;&gt;""),IF('Budget tracker'!B112="","",'Budget tracker'!B112),"")</f>
        <v/>
      </c>
      <c r="B127" s="11">
        <f>IF(OR('Budget tracker'!G112&lt;&gt;"",'Budget tracker'!H112&lt;&gt;"",'Budget tracker'!L112&lt;&gt;""),IF('Budget tracker'!G112="","",'Budget tracker'!G112),"")</f>
        <v/>
      </c>
      <c r="C127" s="16">
        <f>IF(OR('Budget tracker'!G112&lt;&gt;"",'Budget tracker'!H112&lt;&gt;"",'Budget tracker'!L112&lt;&gt;""),IF('Budget tracker'!H112="","",'Budget tracker'!H112),"")</f>
        <v/>
      </c>
      <c r="D127" s="12">
        <f>IF(OR('Budget tracker'!G112&lt;&gt;"",'Budget tracker'!H112&lt;&gt;"",'Budget tracker'!L112&lt;&gt;""),IF('Budget tracker'!L112="","",'Budget tracker'!L112),"")</f>
        <v/>
      </c>
      <c r="E127" s="11">
        <f>IF(OR('Budget tracker'!G112&lt;&gt;"",'Budget tracker'!H112&lt;&gt;"",'Budget tracker'!L112&lt;&gt;""),IF('Budget tracker'!N112="","",'Budget tracker'!N112),"")</f>
        <v/>
      </c>
      <c r="F127" s="11">
        <f>IF(OR('Budget tracker'!G112&lt;&gt;"",'Budget tracker'!H112&lt;&gt;"",'Budget tracker'!L112&lt;&gt;""),IF('Budget tracker'!O112="","",'Budget tracker'!O112),"")</f>
        <v/>
      </c>
    </row>
    <row r="128" spans="1:6" ht="38" customHeight="1">
      <c r="A128" s="12">
        <f>IF(OR('Budget tracker'!G113&lt;&gt;"",'Budget tracker'!H113&lt;&gt;"",'Budget tracker'!L113&lt;&gt;""),IF('Budget tracker'!B113="","",'Budget tracker'!B113),"")</f>
        <v/>
      </c>
      <c r="B128" s="11">
        <f>IF(OR('Budget tracker'!G113&lt;&gt;"",'Budget tracker'!H113&lt;&gt;"",'Budget tracker'!L113&lt;&gt;""),IF('Budget tracker'!G113="","",'Budget tracker'!G113),"")</f>
        <v/>
      </c>
      <c r="C128" s="16">
        <f>IF(OR('Budget tracker'!G113&lt;&gt;"",'Budget tracker'!H113&lt;&gt;"",'Budget tracker'!L113&lt;&gt;""),IF('Budget tracker'!H113="","",'Budget tracker'!H113),"")</f>
        <v/>
      </c>
      <c r="D128" s="12">
        <f>IF(OR('Budget tracker'!G113&lt;&gt;"",'Budget tracker'!H113&lt;&gt;"",'Budget tracker'!L113&lt;&gt;""),IF('Budget tracker'!L113="","",'Budget tracker'!L113),"")</f>
        <v/>
      </c>
      <c r="E128" s="11">
        <f>IF(OR('Budget tracker'!G113&lt;&gt;"",'Budget tracker'!H113&lt;&gt;"",'Budget tracker'!L113&lt;&gt;""),IF('Budget tracker'!N113="","",'Budget tracker'!N113),"")</f>
        <v/>
      </c>
      <c r="F128" s="11">
        <f>IF(OR('Budget tracker'!G113&lt;&gt;"",'Budget tracker'!H113&lt;&gt;"",'Budget tracker'!L113&lt;&gt;""),IF('Budget tracker'!O113="","",'Budget tracker'!O113),"")</f>
        <v/>
      </c>
    </row>
    <row r="129" spans="1:6" ht="38" customHeight="1">
      <c r="A129" s="12">
        <f>IF(OR('Budget tracker'!G114&lt;&gt;"",'Budget tracker'!H114&lt;&gt;"",'Budget tracker'!L114&lt;&gt;""),IF('Budget tracker'!B114="","",'Budget tracker'!B114),"")</f>
        <v/>
      </c>
      <c r="B129" s="11">
        <f>IF(OR('Budget tracker'!G114&lt;&gt;"",'Budget tracker'!H114&lt;&gt;"",'Budget tracker'!L114&lt;&gt;""),IF('Budget tracker'!G114="","",'Budget tracker'!G114),"")</f>
        <v/>
      </c>
      <c r="C129" s="16">
        <f>IF(OR('Budget tracker'!G114&lt;&gt;"",'Budget tracker'!H114&lt;&gt;"",'Budget tracker'!L114&lt;&gt;""),IF('Budget tracker'!H114="","",'Budget tracker'!H114),"")</f>
        <v/>
      </c>
      <c r="D129" s="12">
        <f>IF(OR('Budget tracker'!G114&lt;&gt;"",'Budget tracker'!H114&lt;&gt;"",'Budget tracker'!L114&lt;&gt;""),IF('Budget tracker'!L114="","",'Budget tracker'!L114),"")</f>
        <v/>
      </c>
      <c r="E129" s="11">
        <f>IF(OR('Budget tracker'!G114&lt;&gt;"",'Budget tracker'!H114&lt;&gt;"",'Budget tracker'!L114&lt;&gt;""),IF('Budget tracker'!N114="","",'Budget tracker'!N114),"")</f>
        <v/>
      </c>
      <c r="F129" s="11">
        <f>IF(OR('Budget tracker'!G114&lt;&gt;"",'Budget tracker'!H114&lt;&gt;"",'Budget tracker'!L114&lt;&gt;""),IF('Budget tracker'!O114="","",'Budget tracker'!O114),"")</f>
        <v/>
      </c>
    </row>
    <row r="130" spans="1:6" ht="38" customHeight="1">
      <c r="A130" s="12">
        <f>IF(OR('Budget tracker'!G115&lt;&gt;"",'Budget tracker'!H115&lt;&gt;"",'Budget tracker'!L115&lt;&gt;""),IF('Budget tracker'!B115="","",'Budget tracker'!B115),"")</f>
        <v/>
      </c>
      <c r="B130" s="11">
        <f>IF(OR('Budget tracker'!G115&lt;&gt;"",'Budget tracker'!H115&lt;&gt;"",'Budget tracker'!L115&lt;&gt;""),IF('Budget tracker'!G115="","",'Budget tracker'!G115),"")</f>
        <v/>
      </c>
      <c r="C130" s="16">
        <f>IF(OR('Budget tracker'!G115&lt;&gt;"",'Budget tracker'!H115&lt;&gt;"",'Budget tracker'!L115&lt;&gt;""),IF('Budget tracker'!H115="","",'Budget tracker'!H115),"")</f>
        <v/>
      </c>
      <c r="D130" s="12">
        <f>IF(OR('Budget tracker'!G115&lt;&gt;"",'Budget tracker'!H115&lt;&gt;"",'Budget tracker'!L115&lt;&gt;""),IF('Budget tracker'!L115="","",'Budget tracker'!L115),"")</f>
        <v/>
      </c>
      <c r="E130" s="11">
        <f>IF(OR('Budget tracker'!G115&lt;&gt;"",'Budget tracker'!H115&lt;&gt;"",'Budget tracker'!L115&lt;&gt;""),IF('Budget tracker'!N115="","",'Budget tracker'!N115),"")</f>
        <v/>
      </c>
      <c r="F130" s="11">
        <f>IF(OR('Budget tracker'!G115&lt;&gt;"",'Budget tracker'!H115&lt;&gt;"",'Budget tracker'!L115&lt;&gt;""),IF('Budget tracker'!O115="","",'Budget tracker'!O115),"")</f>
        <v/>
      </c>
    </row>
    <row r="131" spans="1:6" ht="38" customHeight="1">
      <c r="A131" s="12">
        <f>IF(OR('Budget tracker'!G116&lt;&gt;"",'Budget tracker'!H116&lt;&gt;"",'Budget tracker'!L116&lt;&gt;""),IF('Budget tracker'!B116="","",'Budget tracker'!B116),"")</f>
        <v/>
      </c>
      <c r="B131" s="11">
        <f>IF(OR('Budget tracker'!G116&lt;&gt;"",'Budget tracker'!H116&lt;&gt;"",'Budget tracker'!L116&lt;&gt;""),IF('Budget tracker'!G116="","",'Budget tracker'!G116),"")</f>
        <v/>
      </c>
      <c r="C131" s="16">
        <f>IF(OR('Budget tracker'!G116&lt;&gt;"",'Budget tracker'!H116&lt;&gt;"",'Budget tracker'!L116&lt;&gt;""),IF('Budget tracker'!H116="","",'Budget tracker'!H116),"")</f>
        <v/>
      </c>
      <c r="D131" s="12">
        <f>IF(OR('Budget tracker'!G116&lt;&gt;"",'Budget tracker'!H116&lt;&gt;"",'Budget tracker'!L116&lt;&gt;""),IF('Budget tracker'!L116="","",'Budget tracker'!L116),"")</f>
        <v/>
      </c>
      <c r="E131" s="11">
        <f>IF(OR('Budget tracker'!G116&lt;&gt;"",'Budget tracker'!H116&lt;&gt;"",'Budget tracker'!L116&lt;&gt;""),IF('Budget tracker'!N116="","",'Budget tracker'!N116),"")</f>
        <v/>
      </c>
      <c r="F131" s="11">
        <f>IF(OR('Budget tracker'!G116&lt;&gt;"",'Budget tracker'!H116&lt;&gt;"",'Budget tracker'!L116&lt;&gt;""),IF('Budget tracker'!O116="","",'Budget tracker'!O116),"")</f>
        <v/>
      </c>
    </row>
    <row r="132" spans="1:6" ht="38" customHeight="1">
      <c r="A132" s="12">
        <f>IF(OR('Budget tracker'!G117&lt;&gt;"",'Budget tracker'!H117&lt;&gt;"",'Budget tracker'!L117&lt;&gt;""),IF('Budget tracker'!B117="","",'Budget tracker'!B117),"")</f>
        <v/>
      </c>
      <c r="B132" s="11">
        <f>IF(OR('Budget tracker'!G117&lt;&gt;"",'Budget tracker'!H117&lt;&gt;"",'Budget tracker'!L117&lt;&gt;""),IF('Budget tracker'!G117="","",'Budget tracker'!G117),"")</f>
        <v/>
      </c>
      <c r="C132" s="16">
        <f>IF(OR('Budget tracker'!G117&lt;&gt;"",'Budget tracker'!H117&lt;&gt;"",'Budget tracker'!L117&lt;&gt;""),IF('Budget tracker'!H117="","",'Budget tracker'!H117),"")</f>
        <v/>
      </c>
      <c r="D132" s="12">
        <f>IF(OR('Budget tracker'!G117&lt;&gt;"",'Budget tracker'!H117&lt;&gt;"",'Budget tracker'!L117&lt;&gt;""),IF('Budget tracker'!L117="","",'Budget tracker'!L117),"")</f>
        <v/>
      </c>
      <c r="E132" s="11">
        <f>IF(OR('Budget tracker'!G117&lt;&gt;"",'Budget tracker'!H117&lt;&gt;"",'Budget tracker'!L117&lt;&gt;""),IF('Budget tracker'!N117="","",'Budget tracker'!N117),"")</f>
        <v/>
      </c>
      <c r="F132" s="11">
        <f>IF(OR('Budget tracker'!G117&lt;&gt;"",'Budget tracker'!H117&lt;&gt;"",'Budget tracker'!L117&lt;&gt;""),IF('Budget tracker'!O117="","",'Budget tracker'!O117),"")</f>
        <v/>
      </c>
    </row>
    <row r="133" spans="1:6" ht="38" customHeight="1">
      <c r="A133" s="12">
        <f>IF(OR('Budget tracker'!G118&lt;&gt;"",'Budget tracker'!H118&lt;&gt;"",'Budget tracker'!L118&lt;&gt;""),IF('Budget tracker'!B118="","",'Budget tracker'!B118),"")</f>
        <v/>
      </c>
      <c r="B133" s="11">
        <f>IF(OR('Budget tracker'!G118&lt;&gt;"",'Budget tracker'!H118&lt;&gt;"",'Budget tracker'!L118&lt;&gt;""),IF('Budget tracker'!G118="","",'Budget tracker'!G118),"")</f>
        <v/>
      </c>
      <c r="C133" s="16">
        <f>IF(OR('Budget tracker'!G118&lt;&gt;"",'Budget tracker'!H118&lt;&gt;"",'Budget tracker'!L118&lt;&gt;""),IF('Budget tracker'!H118="","",'Budget tracker'!H118),"")</f>
        <v/>
      </c>
      <c r="D133" s="12">
        <f>IF(OR('Budget tracker'!G118&lt;&gt;"",'Budget tracker'!H118&lt;&gt;"",'Budget tracker'!L118&lt;&gt;""),IF('Budget tracker'!L118="","",'Budget tracker'!L118),"")</f>
        <v/>
      </c>
      <c r="E133" s="11">
        <f>IF(OR('Budget tracker'!G118&lt;&gt;"",'Budget tracker'!H118&lt;&gt;"",'Budget tracker'!L118&lt;&gt;""),IF('Budget tracker'!N118="","",'Budget tracker'!N118),"")</f>
        <v/>
      </c>
      <c r="F133" s="11">
        <f>IF(OR('Budget tracker'!G118&lt;&gt;"",'Budget tracker'!H118&lt;&gt;"",'Budget tracker'!L118&lt;&gt;""),IF('Budget tracker'!O118="","",'Budget tracker'!O118),"")</f>
        <v/>
      </c>
    </row>
    <row r="134" spans="1:6" ht="38" customHeight="1">
      <c r="A134" s="12">
        <f>IF(OR('Budget tracker'!G119&lt;&gt;"",'Budget tracker'!H119&lt;&gt;"",'Budget tracker'!L119&lt;&gt;""),IF('Budget tracker'!B119="","",'Budget tracker'!B119),"")</f>
        <v/>
      </c>
      <c r="B134" s="11">
        <f>IF(OR('Budget tracker'!G119&lt;&gt;"",'Budget tracker'!H119&lt;&gt;"",'Budget tracker'!L119&lt;&gt;""),IF('Budget tracker'!G119="","",'Budget tracker'!G119),"")</f>
        <v/>
      </c>
      <c r="C134" s="16">
        <f>IF(OR('Budget tracker'!G119&lt;&gt;"",'Budget tracker'!H119&lt;&gt;"",'Budget tracker'!L119&lt;&gt;""),IF('Budget tracker'!H119="","",'Budget tracker'!H119),"")</f>
        <v/>
      </c>
      <c r="D134" s="12">
        <f>IF(OR('Budget tracker'!G119&lt;&gt;"",'Budget tracker'!H119&lt;&gt;"",'Budget tracker'!L119&lt;&gt;""),IF('Budget tracker'!L119="","",'Budget tracker'!L119),"")</f>
        <v/>
      </c>
      <c r="E134" s="11">
        <f>IF(OR('Budget tracker'!G119&lt;&gt;"",'Budget tracker'!H119&lt;&gt;"",'Budget tracker'!L119&lt;&gt;""),IF('Budget tracker'!N119="","",'Budget tracker'!N119),"")</f>
        <v/>
      </c>
      <c r="F134" s="11">
        <f>IF(OR('Budget tracker'!G119&lt;&gt;"",'Budget tracker'!H119&lt;&gt;"",'Budget tracker'!L119&lt;&gt;""),IF('Budget tracker'!O119="","",'Budget tracker'!O119),"")</f>
        <v/>
      </c>
    </row>
    <row r="135" spans="1:6" ht="38" customHeight="1">
      <c r="A135" s="12">
        <f>IF(OR('Budget tracker'!G120&lt;&gt;"",'Budget tracker'!H120&lt;&gt;"",'Budget tracker'!L120&lt;&gt;""),IF('Budget tracker'!B120="","",'Budget tracker'!B120),"")</f>
        <v/>
      </c>
      <c r="B135" s="11">
        <f>IF(OR('Budget tracker'!G120&lt;&gt;"",'Budget tracker'!H120&lt;&gt;"",'Budget tracker'!L120&lt;&gt;""),IF('Budget tracker'!G120="","",'Budget tracker'!G120),"")</f>
        <v/>
      </c>
      <c r="C135" s="16">
        <f>IF(OR('Budget tracker'!G120&lt;&gt;"",'Budget tracker'!H120&lt;&gt;"",'Budget tracker'!L120&lt;&gt;""),IF('Budget tracker'!H120="","",'Budget tracker'!H120),"")</f>
        <v/>
      </c>
      <c r="D135" s="12">
        <f>IF(OR('Budget tracker'!G120&lt;&gt;"",'Budget tracker'!H120&lt;&gt;"",'Budget tracker'!L120&lt;&gt;""),IF('Budget tracker'!L120="","",'Budget tracker'!L120),"")</f>
        <v/>
      </c>
      <c r="E135" s="11">
        <f>IF(OR('Budget tracker'!G120&lt;&gt;"",'Budget tracker'!H120&lt;&gt;"",'Budget tracker'!L120&lt;&gt;""),IF('Budget tracker'!N120="","",'Budget tracker'!N120),"")</f>
        <v/>
      </c>
      <c r="F135" s="11">
        <f>IF(OR('Budget tracker'!G120&lt;&gt;"",'Budget tracker'!H120&lt;&gt;"",'Budget tracker'!L120&lt;&gt;""),IF('Budget tracker'!O120="","",'Budget tracker'!O120),"")</f>
        <v/>
      </c>
    </row>
    <row r="136" spans="1:6" ht="38" customHeight="1">
      <c r="A136" s="12">
        <f>IF(OR('Budget tracker'!G121&lt;&gt;"",'Budget tracker'!H121&lt;&gt;"",'Budget tracker'!L121&lt;&gt;""),IF('Budget tracker'!B121="","",'Budget tracker'!B121),"")</f>
        <v/>
      </c>
      <c r="B136" s="11">
        <f>IF(OR('Budget tracker'!G121&lt;&gt;"",'Budget tracker'!H121&lt;&gt;"",'Budget tracker'!L121&lt;&gt;""),IF('Budget tracker'!G121="","",'Budget tracker'!G121),"")</f>
        <v/>
      </c>
      <c r="C136" s="16">
        <f>IF(OR('Budget tracker'!G121&lt;&gt;"",'Budget tracker'!H121&lt;&gt;"",'Budget tracker'!L121&lt;&gt;""),IF('Budget tracker'!H121="","",'Budget tracker'!H121),"")</f>
        <v/>
      </c>
      <c r="D136" s="12">
        <f>IF(OR('Budget tracker'!G121&lt;&gt;"",'Budget tracker'!H121&lt;&gt;"",'Budget tracker'!L121&lt;&gt;""),IF('Budget tracker'!L121="","",'Budget tracker'!L121),"")</f>
        <v/>
      </c>
      <c r="E136" s="11">
        <f>IF(OR('Budget tracker'!G121&lt;&gt;"",'Budget tracker'!H121&lt;&gt;"",'Budget tracker'!L121&lt;&gt;""),IF('Budget tracker'!N121="","",'Budget tracker'!N121),"")</f>
        <v/>
      </c>
      <c r="F136" s="11">
        <f>IF(OR('Budget tracker'!G121&lt;&gt;"",'Budget tracker'!H121&lt;&gt;"",'Budget tracker'!L121&lt;&gt;""),IF('Budget tracker'!O121="","",'Budget tracker'!O121),"")</f>
        <v/>
      </c>
    </row>
    <row r="137" spans="1:6" ht="38" customHeight="1">
      <c r="A137" s="12">
        <f>IF(OR('Budget tracker'!G122&lt;&gt;"",'Budget tracker'!H122&lt;&gt;"",'Budget tracker'!L122&lt;&gt;""),IF('Budget tracker'!B122="","",'Budget tracker'!B122),"")</f>
        <v/>
      </c>
      <c r="B137" s="11">
        <f>IF(OR('Budget tracker'!G122&lt;&gt;"",'Budget tracker'!H122&lt;&gt;"",'Budget tracker'!L122&lt;&gt;""),IF('Budget tracker'!G122="","",'Budget tracker'!G122),"")</f>
        <v/>
      </c>
      <c r="C137" s="16">
        <f>IF(OR('Budget tracker'!G122&lt;&gt;"",'Budget tracker'!H122&lt;&gt;"",'Budget tracker'!L122&lt;&gt;""),IF('Budget tracker'!H122="","",'Budget tracker'!H122),"")</f>
        <v/>
      </c>
      <c r="D137" s="12">
        <f>IF(OR('Budget tracker'!G122&lt;&gt;"",'Budget tracker'!H122&lt;&gt;"",'Budget tracker'!L122&lt;&gt;""),IF('Budget tracker'!L122="","",'Budget tracker'!L122),"")</f>
        <v/>
      </c>
      <c r="E137" s="11">
        <f>IF(OR('Budget tracker'!G122&lt;&gt;"",'Budget tracker'!H122&lt;&gt;"",'Budget tracker'!L122&lt;&gt;""),IF('Budget tracker'!N122="","",'Budget tracker'!N122),"")</f>
        <v/>
      </c>
      <c r="F137" s="11">
        <f>IF(OR('Budget tracker'!G122&lt;&gt;"",'Budget tracker'!H122&lt;&gt;"",'Budget tracker'!L122&lt;&gt;""),IF('Budget tracker'!O122="","",'Budget tracker'!O122),"")</f>
        <v/>
      </c>
    </row>
    <row r="138" spans="1:6" ht="38" customHeight="1">
      <c r="A138" s="12">
        <f>IF(OR('Budget tracker'!G123&lt;&gt;"",'Budget tracker'!H123&lt;&gt;"",'Budget tracker'!L123&lt;&gt;""),IF('Budget tracker'!B123="","",'Budget tracker'!B123),"")</f>
        <v/>
      </c>
      <c r="B138" s="11">
        <f>IF(OR('Budget tracker'!G123&lt;&gt;"",'Budget tracker'!H123&lt;&gt;"",'Budget tracker'!L123&lt;&gt;""),IF('Budget tracker'!G123="","",'Budget tracker'!G123),"")</f>
        <v/>
      </c>
      <c r="C138" s="16">
        <f>IF(OR('Budget tracker'!G123&lt;&gt;"",'Budget tracker'!H123&lt;&gt;"",'Budget tracker'!L123&lt;&gt;""),IF('Budget tracker'!H123="","",'Budget tracker'!H123),"")</f>
        <v/>
      </c>
      <c r="D138" s="12">
        <f>IF(OR('Budget tracker'!G123&lt;&gt;"",'Budget tracker'!H123&lt;&gt;"",'Budget tracker'!L123&lt;&gt;""),IF('Budget tracker'!L123="","",'Budget tracker'!L123),"")</f>
        <v/>
      </c>
      <c r="E138" s="11">
        <f>IF(OR('Budget tracker'!G123&lt;&gt;"",'Budget tracker'!H123&lt;&gt;"",'Budget tracker'!L123&lt;&gt;""),IF('Budget tracker'!N123="","",'Budget tracker'!N123),"")</f>
        <v/>
      </c>
      <c r="F138" s="11">
        <f>IF(OR('Budget tracker'!G123&lt;&gt;"",'Budget tracker'!H123&lt;&gt;"",'Budget tracker'!L123&lt;&gt;""),IF('Budget tracker'!O123="","",'Budget tracker'!O123),"")</f>
        <v/>
      </c>
    </row>
    <row r="139" spans="1:6" ht="38" customHeight="1">
      <c r="A139" s="12">
        <f>IF(OR('Budget tracker'!G124&lt;&gt;"",'Budget tracker'!H124&lt;&gt;"",'Budget tracker'!L124&lt;&gt;""),IF('Budget tracker'!B124="","",'Budget tracker'!B124),"")</f>
        <v/>
      </c>
      <c r="B139" s="11">
        <f>IF(OR('Budget tracker'!G124&lt;&gt;"",'Budget tracker'!H124&lt;&gt;"",'Budget tracker'!L124&lt;&gt;""),IF('Budget tracker'!G124="","",'Budget tracker'!G124),"")</f>
        <v/>
      </c>
      <c r="C139" s="16">
        <f>IF(OR('Budget tracker'!G124&lt;&gt;"",'Budget tracker'!H124&lt;&gt;"",'Budget tracker'!L124&lt;&gt;""),IF('Budget tracker'!H124="","",'Budget tracker'!H124),"")</f>
        <v/>
      </c>
      <c r="D139" s="12">
        <f>IF(OR('Budget tracker'!G124&lt;&gt;"",'Budget tracker'!H124&lt;&gt;"",'Budget tracker'!L124&lt;&gt;""),IF('Budget tracker'!L124="","",'Budget tracker'!L124),"")</f>
        <v/>
      </c>
      <c r="E139" s="11">
        <f>IF(OR('Budget tracker'!G124&lt;&gt;"",'Budget tracker'!H124&lt;&gt;"",'Budget tracker'!L124&lt;&gt;""),IF('Budget tracker'!N124="","",'Budget tracker'!N124),"")</f>
        <v/>
      </c>
      <c r="F139" s="11">
        <f>IF(OR('Budget tracker'!G124&lt;&gt;"",'Budget tracker'!H124&lt;&gt;"",'Budget tracker'!L124&lt;&gt;""),IF('Budget tracker'!O124="","",'Budget tracker'!O124),"")</f>
        <v/>
      </c>
    </row>
    <row r="140" spans="1:6" ht="38" customHeight="1">
      <c r="A140" s="12">
        <f>IF(OR('Budget tracker'!G125&lt;&gt;"",'Budget tracker'!H125&lt;&gt;"",'Budget tracker'!L125&lt;&gt;""),IF('Budget tracker'!B125="","",'Budget tracker'!B125),"")</f>
        <v/>
      </c>
      <c r="B140" s="11">
        <f>IF(OR('Budget tracker'!G125&lt;&gt;"",'Budget tracker'!H125&lt;&gt;"",'Budget tracker'!L125&lt;&gt;""),IF('Budget tracker'!G125="","",'Budget tracker'!G125),"")</f>
        <v/>
      </c>
      <c r="C140" s="16">
        <f>IF(OR('Budget tracker'!G125&lt;&gt;"",'Budget tracker'!H125&lt;&gt;"",'Budget tracker'!L125&lt;&gt;""),IF('Budget tracker'!H125="","",'Budget tracker'!H125),"")</f>
        <v/>
      </c>
      <c r="D140" s="12">
        <f>IF(OR('Budget tracker'!G125&lt;&gt;"",'Budget tracker'!H125&lt;&gt;"",'Budget tracker'!L125&lt;&gt;""),IF('Budget tracker'!L125="","",'Budget tracker'!L125),"")</f>
        <v/>
      </c>
      <c r="E140" s="11">
        <f>IF(OR('Budget tracker'!G125&lt;&gt;"",'Budget tracker'!H125&lt;&gt;"",'Budget tracker'!L125&lt;&gt;""),IF('Budget tracker'!N125="","",'Budget tracker'!N125),"")</f>
        <v/>
      </c>
      <c r="F140" s="11">
        <f>IF(OR('Budget tracker'!G125&lt;&gt;"",'Budget tracker'!H125&lt;&gt;"",'Budget tracker'!L125&lt;&gt;""),IF('Budget tracker'!O125="","",'Budget tracker'!O125),"")</f>
        <v/>
      </c>
    </row>
    <row r="141" spans="1:6" ht="38" customHeight="1">
      <c r="A141" s="12">
        <f>IF(OR('Budget tracker'!G126&lt;&gt;"",'Budget tracker'!H126&lt;&gt;"",'Budget tracker'!L126&lt;&gt;""),IF('Budget tracker'!B126="","",'Budget tracker'!B126),"")</f>
        <v/>
      </c>
      <c r="B141" s="11">
        <f>IF(OR('Budget tracker'!G126&lt;&gt;"",'Budget tracker'!H126&lt;&gt;"",'Budget tracker'!L126&lt;&gt;""),IF('Budget tracker'!G126="","",'Budget tracker'!G126),"")</f>
        <v/>
      </c>
      <c r="C141" s="16">
        <f>IF(OR('Budget tracker'!G126&lt;&gt;"",'Budget tracker'!H126&lt;&gt;"",'Budget tracker'!L126&lt;&gt;""),IF('Budget tracker'!H126="","",'Budget tracker'!H126),"")</f>
        <v/>
      </c>
      <c r="D141" s="12">
        <f>IF(OR('Budget tracker'!G126&lt;&gt;"",'Budget tracker'!H126&lt;&gt;"",'Budget tracker'!L126&lt;&gt;""),IF('Budget tracker'!L126="","",'Budget tracker'!L126),"")</f>
        <v/>
      </c>
      <c r="E141" s="11">
        <f>IF(OR('Budget tracker'!G126&lt;&gt;"",'Budget tracker'!H126&lt;&gt;"",'Budget tracker'!L126&lt;&gt;""),IF('Budget tracker'!N126="","",'Budget tracker'!N126),"")</f>
        <v/>
      </c>
      <c r="F141" s="11">
        <f>IF(OR('Budget tracker'!G126&lt;&gt;"",'Budget tracker'!H126&lt;&gt;"",'Budget tracker'!L126&lt;&gt;""),IF('Budget tracker'!O126="","",'Budget tracker'!O126),"")</f>
        <v/>
      </c>
    </row>
    <row r="142" spans="1:6" ht="38" customHeight="1">
      <c r="A142" s="12">
        <f>IF(OR('Budget tracker'!G127&lt;&gt;"",'Budget tracker'!H127&lt;&gt;"",'Budget tracker'!L127&lt;&gt;""),IF('Budget tracker'!B127="","",'Budget tracker'!B127),"")</f>
        <v/>
      </c>
      <c r="B142" s="11">
        <f>IF(OR('Budget tracker'!G127&lt;&gt;"",'Budget tracker'!H127&lt;&gt;"",'Budget tracker'!L127&lt;&gt;""),IF('Budget tracker'!G127="","",'Budget tracker'!G127),"")</f>
        <v/>
      </c>
      <c r="C142" s="16">
        <f>IF(OR('Budget tracker'!G127&lt;&gt;"",'Budget tracker'!H127&lt;&gt;"",'Budget tracker'!L127&lt;&gt;""),IF('Budget tracker'!H127="","",'Budget tracker'!H127),"")</f>
        <v/>
      </c>
      <c r="D142" s="12">
        <f>IF(OR('Budget tracker'!G127&lt;&gt;"",'Budget tracker'!H127&lt;&gt;"",'Budget tracker'!L127&lt;&gt;""),IF('Budget tracker'!L127="","",'Budget tracker'!L127),"")</f>
        <v/>
      </c>
      <c r="E142" s="11">
        <f>IF(OR('Budget tracker'!G127&lt;&gt;"",'Budget tracker'!H127&lt;&gt;"",'Budget tracker'!L127&lt;&gt;""),IF('Budget tracker'!N127="","",'Budget tracker'!N127),"")</f>
        <v/>
      </c>
      <c r="F142" s="11">
        <f>IF(OR('Budget tracker'!G127&lt;&gt;"",'Budget tracker'!H127&lt;&gt;"",'Budget tracker'!L127&lt;&gt;""),IF('Budget tracker'!O127="","",'Budget tracker'!O127),"")</f>
        <v/>
      </c>
    </row>
    <row r="143" spans="1:6" ht="38" customHeight="1">
      <c r="A143" s="12">
        <f>IF(OR('Budget tracker'!G128&lt;&gt;"",'Budget tracker'!H128&lt;&gt;"",'Budget tracker'!L128&lt;&gt;""),IF('Budget tracker'!B128="","",'Budget tracker'!B128),"")</f>
        <v/>
      </c>
      <c r="B143" s="11">
        <f>IF(OR('Budget tracker'!G128&lt;&gt;"",'Budget tracker'!H128&lt;&gt;"",'Budget tracker'!L128&lt;&gt;""),IF('Budget tracker'!G128="","",'Budget tracker'!G128),"")</f>
        <v/>
      </c>
      <c r="C143" s="16">
        <f>IF(OR('Budget tracker'!G128&lt;&gt;"",'Budget tracker'!H128&lt;&gt;"",'Budget tracker'!L128&lt;&gt;""),IF('Budget tracker'!H128="","",'Budget tracker'!H128),"")</f>
        <v/>
      </c>
      <c r="D143" s="12">
        <f>IF(OR('Budget tracker'!G128&lt;&gt;"",'Budget tracker'!H128&lt;&gt;"",'Budget tracker'!L128&lt;&gt;""),IF('Budget tracker'!L128="","",'Budget tracker'!L128),"")</f>
        <v/>
      </c>
      <c r="E143" s="11">
        <f>IF(OR('Budget tracker'!G128&lt;&gt;"",'Budget tracker'!H128&lt;&gt;"",'Budget tracker'!L128&lt;&gt;""),IF('Budget tracker'!N128="","",'Budget tracker'!N128),"")</f>
        <v/>
      </c>
      <c r="F143" s="11">
        <f>IF(OR('Budget tracker'!G128&lt;&gt;"",'Budget tracker'!H128&lt;&gt;"",'Budget tracker'!L128&lt;&gt;""),IF('Budget tracker'!O128="","",'Budget tracker'!O128),"")</f>
        <v/>
      </c>
    </row>
    <row r="144" spans="1:6" ht="38" customHeight="1">
      <c r="A144" s="12">
        <f>IF(OR('Budget tracker'!G129&lt;&gt;"",'Budget tracker'!H129&lt;&gt;"",'Budget tracker'!L129&lt;&gt;""),IF('Budget tracker'!B129="","",'Budget tracker'!B129),"")</f>
        <v/>
      </c>
      <c r="B144" s="11">
        <f>IF(OR('Budget tracker'!G129&lt;&gt;"",'Budget tracker'!H129&lt;&gt;"",'Budget tracker'!L129&lt;&gt;""),IF('Budget tracker'!G129="","",'Budget tracker'!G129),"")</f>
        <v/>
      </c>
      <c r="C144" s="16">
        <f>IF(OR('Budget tracker'!G129&lt;&gt;"",'Budget tracker'!H129&lt;&gt;"",'Budget tracker'!L129&lt;&gt;""),IF('Budget tracker'!H129="","",'Budget tracker'!H129),"")</f>
        <v/>
      </c>
      <c r="D144" s="12">
        <f>IF(OR('Budget tracker'!G129&lt;&gt;"",'Budget tracker'!H129&lt;&gt;"",'Budget tracker'!L129&lt;&gt;""),IF('Budget tracker'!L129="","",'Budget tracker'!L129),"")</f>
        <v/>
      </c>
      <c r="E144" s="11">
        <f>IF(OR('Budget tracker'!G129&lt;&gt;"",'Budget tracker'!H129&lt;&gt;"",'Budget tracker'!L129&lt;&gt;""),IF('Budget tracker'!N129="","",'Budget tracker'!N129),"")</f>
        <v/>
      </c>
      <c r="F144" s="11">
        <f>IF(OR('Budget tracker'!G129&lt;&gt;"",'Budget tracker'!H129&lt;&gt;"",'Budget tracker'!L129&lt;&gt;""),IF('Budget tracker'!O129="","",'Budget tracker'!O129),"")</f>
        <v/>
      </c>
    </row>
    <row r="145" spans="1:6" ht="38" customHeight="1">
      <c r="A145" s="12">
        <f>IF(OR('Budget tracker'!G130&lt;&gt;"",'Budget tracker'!H130&lt;&gt;"",'Budget tracker'!L130&lt;&gt;""),IF('Budget tracker'!B130="","",'Budget tracker'!B130),"")</f>
        <v/>
      </c>
      <c r="B145" s="11">
        <f>IF(OR('Budget tracker'!G130&lt;&gt;"",'Budget tracker'!H130&lt;&gt;"",'Budget tracker'!L130&lt;&gt;""),IF('Budget tracker'!G130="","",'Budget tracker'!G130),"")</f>
        <v/>
      </c>
      <c r="C145" s="16">
        <f>IF(OR('Budget tracker'!G130&lt;&gt;"",'Budget tracker'!H130&lt;&gt;"",'Budget tracker'!L130&lt;&gt;""),IF('Budget tracker'!H130="","",'Budget tracker'!H130),"")</f>
        <v/>
      </c>
      <c r="D145" s="12">
        <f>IF(OR('Budget tracker'!G130&lt;&gt;"",'Budget tracker'!H130&lt;&gt;"",'Budget tracker'!L130&lt;&gt;""),IF('Budget tracker'!L130="","",'Budget tracker'!L130),"")</f>
        <v/>
      </c>
      <c r="E145" s="11">
        <f>IF(OR('Budget tracker'!G130&lt;&gt;"",'Budget tracker'!H130&lt;&gt;"",'Budget tracker'!L130&lt;&gt;""),IF('Budget tracker'!N130="","",'Budget tracker'!N130),"")</f>
        <v/>
      </c>
      <c r="F145" s="11">
        <f>IF(OR('Budget tracker'!G130&lt;&gt;"",'Budget tracker'!H130&lt;&gt;"",'Budget tracker'!L130&lt;&gt;""),IF('Budget tracker'!O130="","",'Budget tracker'!O130),"")</f>
        <v/>
      </c>
    </row>
    <row r="146" spans="1:6" ht="38" customHeight="1">
      <c r="A146" s="12">
        <f>IF(OR('Budget tracker'!G131&lt;&gt;"",'Budget tracker'!H131&lt;&gt;"",'Budget tracker'!L131&lt;&gt;""),IF('Budget tracker'!B131="","",'Budget tracker'!B131),"")</f>
        <v/>
      </c>
      <c r="B146" s="11">
        <f>IF(OR('Budget tracker'!G131&lt;&gt;"",'Budget tracker'!H131&lt;&gt;"",'Budget tracker'!L131&lt;&gt;""),IF('Budget tracker'!G131="","",'Budget tracker'!G131),"")</f>
        <v/>
      </c>
      <c r="C146" s="16">
        <f>IF(OR('Budget tracker'!G131&lt;&gt;"",'Budget tracker'!H131&lt;&gt;"",'Budget tracker'!L131&lt;&gt;""),IF('Budget tracker'!H131="","",'Budget tracker'!H131),"")</f>
        <v/>
      </c>
      <c r="D146" s="12">
        <f>IF(OR('Budget tracker'!G131&lt;&gt;"",'Budget tracker'!H131&lt;&gt;"",'Budget tracker'!L131&lt;&gt;""),IF('Budget tracker'!L131="","",'Budget tracker'!L131),"")</f>
        <v/>
      </c>
      <c r="E146" s="11">
        <f>IF(OR('Budget tracker'!G131&lt;&gt;"",'Budget tracker'!H131&lt;&gt;"",'Budget tracker'!L131&lt;&gt;""),IF('Budget tracker'!N131="","",'Budget tracker'!N131),"")</f>
        <v/>
      </c>
      <c r="F146" s="11">
        <f>IF(OR('Budget tracker'!G131&lt;&gt;"",'Budget tracker'!H131&lt;&gt;"",'Budget tracker'!L131&lt;&gt;""),IF('Budget tracker'!O131="","",'Budget tracker'!O131),"")</f>
        <v/>
      </c>
    </row>
    <row r="147" spans="1:6" ht="38" customHeight="1">
      <c r="A147" s="12">
        <f>IF(OR('Budget tracker'!G132&lt;&gt;"",'Budget tracker'!H132&lt;&gt;"",'Budget tracker'!L132&lt;&gt;""),IF('Budget tracker'!B132="","",'Budget tracker'!B132),"")</f>
        <v/>
      </c>
      <c r="B147" s="11">
        <f>IF(OR('Budget tracker'!G132&lt;&gt;"",'Budget tracker'!H132&lt;&gt;"",'Budget tracker'!L132&lt;&gt;""),IF('Budget tracker'!G132="","",'Budget tracker'!G132),"")</f>
        <v/>
      </c>
      <c r="C147" s="16">
        <f>IF(OR('Budget tracker'!G132&lt;&gt;"",'Budget tracker'!H132&lt;&gt;"",'Budget tracker'!L132&lt;&gt;""),IF('Budget tracker'!H132="","",'Budget tracker'!H132),"")</f>
        <v/>
      </c>
      <c r="D147" s="12">
        <f>IF(OR('Budget tracker'!G132&lt;&gt;"",'Budget tracker'!H132&lt;&gt;"",'Budget tracker'!L132&lt;&gt;""),IF('Budget tracker'!L132="","",'Budget tracker'!L132),"")</f>
        <v/>
      </c>
      <c r="E147" s="11">
        <f>IF(OR('Budget tracker'!G132&lt;&gt;"",'Budget tracker'!H132&lt;&gt;"",'Budget tracker'!L132&lt;&gt;""),IF('Budget tracker'!N132="","",'Budget tracker'!N132),"")</f>
        <v/>
      </c>
      <c r="F147" s="11">
        <f>IF(OR('Budget tracker'!G132&lt;&gt;"",'Budget tracker'!H132&lt;&gt;"",'Budget tracker'!L132&lt;&gt;""),IF('Budget tracker'!O132="","",'Budget tracker'!O132),"")</f>
        <v/>
      </c>
    </row>
    <row r="148" spans="1:6" ht="38" customHeight="1">
      <c r="A148" s="12">
        <f>IF(OR('Budget tracker'!G133&lt;&gt;"",'Budget tracker'!H133&lt;&gt;"",'Budget tracker'!L133&lt;&gt;""),IF('Budget tracker'!B133="","",'Budget tracker'!B133),"")</f>
        <v/>
      </c>
      <c r="B148" s="11">
        <f>IF(OR('Budget tracker'!G133&lt;&gt;"",'Budget tracker'!H133&lt;&gt;"",'Budget tracker'!L133&lt;&gt;""),IF('Budget tracker'!G133="","",'Budget tracker'!G133),"")</f>
        <v/>
      </c>
      <c r="C148" s="16">
        <f>IF(OR('Budget tracker'!G133&lt;&gt;"",'Budget tracker'!H133&lt;&gt;"",'Budget tracker'!L133&lt;&gt;""),IF('Budget tracker'!H133="","",'Budget tracker'!H133),"")</f>
        <v/>
      </c>
      <c r="D148" s="12">
        <f>IF(OR('Budget tracker'!G133&lt;&gt;"",'Budget tracker'!H133&lt;&gt;"",'Budget tracker'!L133&lt;&gt;""),IF('Budget tracker'!L133="","",'Budget tracker'!L133),"")</f>
        <v/>
      </c>
      <c r="E148" s="11">
        <f>IF(OR('Budget tracker'!G133&lt;&gt;"",'Budget tracker'!H133&lt;&gt;"",'Budget tracker'!L133&lt;&gt;""),IF('Budget tracker'!N133="","",'Budget tracker'!N133),"")</f>
        <v/>
      </c>
      <c r="F148" s="11">
        <f>IF(OR('Budget tracker'!G133&lt;&gt;"",'Budget tracker'!H133&lt;&gt;"",'Budget tracker'!L133&lt;&gt;""),IF('Budget tracker'!O133="","",'Budget tracker'!O133),"")</f>
        <v/>
      </c>
    </row>
    <row r="149" spans="1:6" ht="38" customHeight="1">
      <c r="A149" s="12">
        <f>IF(OR('Budget tracker'!G134&lt;&gt;"",'Budget tracker'!H134&lt;&gt;"",'Budget tracker'!L134&lt;&gt;""),IF('Budget tracker'!B134="","",'Budget tracker'!B134),"")</f>
        <v/>
      </c>
      <c r="B149" s="11">
        <f>IF(OR('Budget tracker'!G134&lt;&gt;"",'Budget tracker'!H134&lt;&gt;"",'Budget tracker'!L134&lt;&gt;""),IF('Budget tracker'!G134="","",'Budget tracker'!G134),"")</f>
        <v/>
      </c>
      <c r="C149" s="16">
        <f>IF(OR('Budget tracker'!G134&lt;&gt;"",'Budget tracker'!H134&lt;&gt;"",'Budget tracker'!L134&lt;&gt;""),IF('Budget tracker'!H134="","",'Budget tracker'!H134),"")</f>
        <v/>
      </c>
      <c r="D149" s="12">
        <f>IF(OR('Budget tracker'!G134&lt;&gt;"",'Budget tracker'!H134&lt;&gt;"",'Budget tracker'!L134&lt;&gt;""),IF('Budget tracker'!L134="","",'Budget tracker'!L134),"")</f>
        <v/>
      </c>
      <c r="E149" s="11">
        <f>IF(OR('Budget tracker'!G134&lt;&gt;"",'Budget tracker'!H134&lt;&gt;"",'Budget tracker'!L134&lt;&gt;""),IF('Budget tracker'!N134="","",'Budget tracker'!N134),"")</f>
        <v/>
      </c>
      <c r="F149" s="11">
        <f>IF(OR('Budget tracker'!G134&lt;&gt;"",'Budget tracker'!H134&lt;&gt;"",'Budget tracker'!L134&lt;&gt;""),IF('Budget tracker'!O134="","",'Budget tracker'!O134),"")</f>
        <v/>
      </c>
    </row>
    <row r="150" spans="1:6" ht="38" customHeight="1">
      <c r="A150" s="12">
        <f>IF(OR('Budget tracker'!G135&lt;&gt;"",'Budget tracker'!H135&lt;&gt;"",'Budget tracker'!L135&lt;&gt;""),IF('Budget tracker'!B135="","",'Budget tracker'!B135),"")</f>
        <v/>
      </c>
      <c r="B150" s="11">
        <f>IF(OR('Budget tracker'!G135&lt;&gt;"",'Budget tracker'!H135&lt;&gt;"",'Budget tracker'!L135&lt;&gt;""),IF('Budget tracker'!G135="","",'Budget tracker'!G135),"")</f>
        <v/>
      </c>
      <c r="C150" s="16">
        <f>IF(OR('Budget tracker'!G135&lt;&gt;"",'Budget tracker'!H135&lt;&gt;"",'Budget tracker'!L135&lt;&gt;""),IF('Budget tracker'!H135="","",'Budget tracker'!H135),"")</f>
        <v/>
      </c>
      <c r="D150" s="12">
        <f>IF(OR('Budget tracker'!G135&lt;&gt;"",'Budget tracker'!H135&lt;&gt;"",'Budget tracker'!L135&lt;&gt;""),IF('Budget tracker'!L135="","",'Budget tracker'!L135),"")</f>
        <v/>
      </c>
      <c r="E150" s="11">
        <f>IF(OR('Budget tracker'!G135&lt;&gt;"",'Budget tracker'!H135&lt;&gt;"",'Budget tracker'!L135&lt;&gt;""),IF('Budget tracker'!N135="","",'Budget tracker'!N135),"")</f>
        <v/>
      </c>
      <c r="F150" s="11">
        <f>IF(OR('Budget tracker'!G135&lt;&gt;"",'Budget tracker'!H135&lt;&gt;"",'Budget tracker'!L135&lt;&gt;""),IF('Budget tracker'!O135="","",'Budget tracker'!O135),"")</f>
        <v/>
      </c>
    </row>
    <row r="151" spans="1:6" ht="38" customHeight="1">
      <c r="A151" s="12">
        <f>IF(OR('Budget tracker'!G136&lt;&gt;"",'Budget tracker'!H136&lt;&gt;"",'Budget tracker'!L136&lt;&gt;""),IF('Budget tracker'!B136="","",'Budget tracker'!B136),"")</f>
        <v/>
      </c>
      <c r="B151" s="11">
        <f>IF(OR('Budget tracker'!G136&lt;&gt;"",'Budget tracker'!H136&lt;&gt;"",'Budget tracker'!L136&lt;&gt;""),IF('Budget tracker'!G136="","",'Budget tracker'!G136),"")</f>
        <v/>
      </c>
      <c r="C151" s="16">
        <f>IF(OR('Budget tracker'!G136&lt;&gt;"",'Budget tracker'!H136&lt;&gt;"",'Budget tracker'!L136&lt;&gt;""),IF('Budget tracker'!H136="","",'Budget tracker'!H136),"")</f>
        <v/>
      </c>
      <c r="D151" s="12">
        <f>IF(OR('Budget tracker'!G136&lt;&gt;"",'Budget tracker'!H136&lt;&gt;"",'Budget tracker'!L136&lt;&gt;""),IF('Budget tracker'!L136="","",'Budget tracker'!L136),"")</f>
        <v/>
      </c>
      <c r="E151" s="11">
        <f>IF(OR('Budget tracker'!G136&lt;&gt;"",'Budget tracker'!H136&lt;&gt;"",'Budget tracker'!L136&lt;&gt;""),IF('Budget tracker'!N136="","",'Budget tracker'!N136),"")</f>
        <v/>
      </c>
      <c r="F151" s="11">
        <f>IF(OR('Budget tracker'!G136&lt;&gt;"",'Budget tracker'!H136&lt;&gt;"",'Budget tracker'!L136&lt;&gt;""),IF('Budget tracker'!O136="","",'Budget tracker'!O136),"")</f>
        <v/>
      </c>
    </row>
    <row r="152" spans="1:6" ht="38" customHeight="1">
      <c r="A152" s="12">
        <f>IF(OR('Budget tracker'!G137&lt;&gt;"",'Budget tracker'!H137&lt;&gt;"",'Budget tracker'!L137&lt;&gt;""),IF('Budget tracker'!B137="","",'Budget tracker'!B137),"")</f>
        <v/>
      </c>
      <c r="B152" s="11">
        <f>IF(OR('Budget tracker'!G137&lt;&gt;"",'Budget tracker'!H137&lt;&gt;"",'Budget tracker'!L137&lt;&gt;""),IF('Budget tracker'!G137="","",'Budget tracker'!G137),"")</f>
        <v/>
      </c>
      <c r="C152" s="16">
        <f>IF(OR('Budget tracker'!G137&lt;&gt;"",'Budget tracker'!H137&lt;&gt;"",'Budget tracker'!L137&lt;&gt;""),IF('Budget tracker'!H137="","",'Budget tracker'!H137),"")</f>
        <v/>
      </c>
      <c r="D152" s="12">
        <f>IF(OR('Budget tracker'!G137&lt;&gt;"",'Budget tracker'!H137&lt;&gt;"",'Budget tracker'!L137&lt;&gt;""),IF('Budget tracker'!L137="","",'Budget tracker'!L137),"")</f>
        <v/>
      </c>
      <c r="E152" s="11">
        <f>IF(OR('Budget tracker'!G137&lt;&gt;"",'Budget tracker'!H137&lt;&gt;"",'Budget tracker'!L137&lt;&gt;""),IF('Budget tracker'!N137="","",'Budget tracker'!N137),"")</f>
        <v/>
      </c>
      <c r="F152" s="11">
        <f>IF(OR('Budget tracker'!G137&lt;&gt;"",'Budget tracker'!H137&lt;&gt;"",'Budget tracker'!L137&lt;&gt;""),IF('Budget tracker'!O137="","",'Budget tracker'!O137),"")</f>
        <v/>
      </c>
    </row>
    <row r="153" spans="1:6" ht="38" customHeight="1">
      <c r="A153" s="12">
        <f>IF(OR('Budget tracker'!G138&lt;&gt;"",'Budget tracker'!H138&lt;&gt;"",'Budget tracker'!L138&lt;&gt;""),IF('Budget tracker'!B138="","",'Budget tracker'!B138),"")</f>
        <v/>
      </c>
      <c r="B153" s="11">
        <f>IF(OR('Budget tracker'!G138&lt;&gt;"",'Budget tracker'!H138&lt;&gt;"",'Budget tracker'!L138&lt;&gt;""),IF('Budget tracker'!G138="","",'Budget tracker'!G138),"")</f>
        <v/>
      </c>
      <c r="C153" s="16">
        <f>IF(OR('Budget tracker'!G138&lt;&gt;"",'Budget tracker'!H138&lt;&gt;"",'Budget tracker'!L138&lt;&gt;""),IF('Budget tracker'!H138="","",'Budget tracker'!H138),"")</f>
        <v/>
      </c>
      <c r="D153" s="12">
        <f>IF(OR('Budget tracker'!G138&lt;&gt;"",'Budget tracker'!H138&lt;&gt;"",'Budget tracker'!L138&lt;&gt;""),IF('Budget tracker'!L138="","",'Budget tracker'!L138),"")</f>
        <v/>
      </c>
      <c r="E153" s="11">
        <f>IF(OR('Budget tracker'!G138&lt;&gt;"",'Budget tracker'!H138&lt;&gt;"",'Budget tracker'!L138&lt;&gt;""),IF('Budget tracker'!N138="","",'Budget tracker'!N138),"")</f>
        <v/>
      </c>
      <c r="F153" s="11">
        <f>IF(OR('Budget tracker'!G138&lt;&gt;"",'Budget tracker'!H138&lt;&gt;"",'Budget tracker'!L138&lt;&gt;""),IF('Budget tracker'!O138="","",'Budget tracker'!O138),"")</f>
        <v/>
      </c>
    </row>
    <row r="154" spans="1:6" ht="38" customHeight="1">
      <c r="A154" s="12">
        <f>IF(OR('Budget tracker'!G139&lt;&gt;"",'Budget tracker'!H139&lt;&gt;"",'Budget tracker'!L139&lt;&gt;""),IF('Budget tracker'!B139="","",'Budget tracker'!B139),"")</f>
        <v/>
      </c>
      <c r="B154" s="11">
        <f>IF(OR('Budget tracker'!G139&lt;&gt;"",'Budget tracker'!H139&lt;&gt;"",'Budget tracker'!L139&lt;&gt;""),IF('Budget tracker'!G139="","",'Budget tracker'!G139),"")</f>
        <v/>
      </c>
      <c r="C154" s="16">
        <f>IF(OR('Budget tracker'!G139&lt;&gt;"",'Budget tracker'!H139&lt;&gt;"",'Budget tracker'!L139&lt;&gt;""),IF('Budget tracker'!H139="","",'Budget tracker'!H139),"")</f>
        <v/>
      </c>
      <c r="D154" s="12">
        <f>IF(OR('Budget tracker'!G139&lt;&gt;"",'Budget tracker'!H139&lt;&gt;"",'Budget tracker'!L139&lt;&gt;""),IF('Budget tracker'!L139="","",'Budget tracker'!L139),"")</f>
        <v/>
      </c>
      <c r="E154" s="11">
        <f>IF(OR('Budget tracker'!G139&lt;&gt;"",'Budget tracker'!H139&lt;&gt;"",'Budget tracker'!L139&lt;&gt;""),IF('Budget tracker'!N139="","",'Budget tracker'!N139),"")</f>
        <v/>
      </c>
      <c r="F154" s="11">
        <f>IF(OR('Budget tracker'!G139&lt;&gt;"",'Budget tracker'!H139&lt;&gt;"",'Budget tracker'!L139&lt;&gt;""),IF('Budget tracker'!O139="","",'Budget tracker'!O139),"")</f>
        <v/>
      </c>
    </row>
    <row r="155" spans="1:6" ht="38" customHeight="1">
      <c r="A155" s="12">
        <f>IF(OR('Budget tracker'!G140&lt;&gt;"",'Budget tracker'!H140&lt;&gt;"",'Budget tracker'!L140&lt;&gt;""),IF('Budget tracker'!B140="","",'Budget tracker'!B140),"")</f>
        <v/>
      </c>
      <c r="B155" s="11">
        <f>IF(OR('Budget tracker'!G140&lt;&gt;"",'Budget tracker'!H140&lt;&gt;"",'Budget tracker'!L140&lt;&gt;""),IF('Budget tracker'!G140="","",'Budget tracker'!G140),"")</f>
        <v/>
      </c>
      <c r="C155" s="16">
        <f>IF(OR('Budget tracker'!G140&lt;&gt;"",'Budget tracker'!H140&lt;&gt;"",'Budget tracker'!L140&lt;&gt;""),IF('Budget tracker'!H140="","",'Budget tracker'!H140),"")</f>
        <v/>
      </c>
      <c r="D155" s="12">
        <f>IF(OR('Budget tracker'!G140&lt;&gt;"",'Budget tracker'!H140&lt;&gt;"",'Budget tracker'!L140&lt;&gt;""),IF('Budget tracker'!L140="","",'Budget tracker'!L140),"")</f>
        <v/>
      </c>
      <c r="E155" s="11">
        <f>IF(OR('Budget tracker'!G140&lt;&gt;"",'Budget tracker'!H140&lt;&gt;"",'Budget tracker'!L140&lt;&gt;""),IF('Budget tracker'!N140="","",'Budget tracker'!N140),"")</f>
        <v/>
      </c>
      <c r="F155" s="11">
        <f>IF(OR('Budget tracker'!G140&lt;&gt;"",'Budget tracker'!H140&lt;&gt;"",'Budget tracker'!L140&lt;&gt;""),IF('Budget tracker'!O140="","",'Budget tracker'!O140),"")</f>
        <v/>
      </c>
    </row>
    <row r="156" spans="1:6" ht="38" customHeight="1">
      <c r="A156" s="12">
        <f>IF(OR('Budget tracker'!G141&lt;&gt;"",'Budget tracker'!H141&lt;&gt;"",'Budget tracker'!L141&lt;&gt;""),IF('Budget tracker'!B141="","",'Budget tracker'!B141),"")</f>
        <v/>
      </c>
      <c r="B156" s="11">
        <f>IF(OR('Budget tracker'!G141&lt;&gt;"",'Budget tracker'!H141&lt;&gt;"",'Budget tracker'!L141&lt;&gt;""),IF('Budget tracker'!G141="","",'Budget tracker'!G141),"")</f>
        <v/>
      </c>
      <c r="C156" s="16">
        <f>IF(OR('Budget tracker'!G141&lt;&gt;"",'Budget tracker'!H141&lt;&gt;"",'Budget tracker'!L141&lt;&gt;""),IF('Budget tracker'!H141="","",'Budget tracker'!H141),"")</f>
        <v/>
      </c>
      <c r="D156" s="12">
        <f>IF(OR('Budget tracker'!G141&lt;&gt;"",'Budget tracker'!H141&lt;&gt;"",'Budget tracker'!L141&lt;&gt;""),IF('Budget tracker'!L141="","",'Budget tracker'!L141),"")</f>
        <v/>
      </c>
      <c r="E156" s="11">
        <f>IF(OR('Budget tracker'!G141&lt;&gt;"",'Budget tracker'!H141&lt;&gt;"",'Budget tracker'!L141&lt;&gt;""),IF('Budget tracker'!N141="","",'Budget tracker'!N141),"")</f>
        <v/>
      </c>
      <c r="F156" s="11">
        <f>IF(OR('Budget tracker'!G141&lt;&gt;"",'Budget tracker'!H141&lt;&gt;"",'Budget tracker'!L141&lt;&gt;""),IF('Budget tracker'!O141="","",'Budget tracker'!O141),"")</f>
        <v/>
      </c>
    </row>
    <row r="157" spans="1:6" ht="38" customHeight="1">
      <c r="A157" s="12">
        <f>IF(OR('Budget tracker'!G142&lt;&gt;"",'Budget tracker'!H142&lt;&gt;"",'Budget tracker'!L142&lt;&gt;""),IF('Budget tracker'!B142="","",'Budget tracker'!B142),"")</f>
        <v/>
      </c>
      <c r="B157" s="11">
        <f>IF(OR('Budget tracker'!G142&lt;&gt;"",'Budget tracker'!H142&lt;&gt;"",'Budget tracker'!L142&lt;&gt;""),IF('Budget tracker'!G142="","",'Budget tracker'!G142),"")</f>
        <v/>
      </c>
      <c r="C157" s="16">
        <f>IF(OR('Budget tracker'!G142&lt;&gt;"",'Budget tracker'!H142&lt;&gt;"",'Budget tracker'!L142&lt;&gt;""),IF('Budget tracker'!H142="","",'Budget tracker'!H142),"")</f>
        <v/>
      </c>
      <c r="D157" s="12">
        <f>IF(OR('Budget tracker'!G142&lt;&gt;"",'Budget tracker'!H142&lt;&gt;"",'Budget tracker'!L142&lt;&gt;""),IF('Budget tracker'!L142="","",'Budget tracker'!L142),"")</f>
        <v/>
      </c>
      <c r="E157" s="11">
        <f>IF(OR('Budget tracker'!G142&lt;&gt;"",'Budget tracker'!H142&lt;&gt;"",'Budget tracker'!L142&lt;&gt;""),IF('Budget tracker'!N142="","",'Budget tracker'!N142),"")</f>
        <v/>
      </c>
      <c r="F157" s="11">
        <f>IF(OR('Budget tracker'!G142&lt;&gt;"",'Budget tracker'!H142&lt;&gt;"",'Budget tracker'!L142&lt;&gt;""),IF('Budget tracker'!O142="","",'Budget tracker'!O142),"")</f>
        <v/>
      </c>
    </row>
    <row r="158" spans="1:6" ht="38" customHeight="1">
      <c r="A158" s="12">
        <f>IF(OR('Budget tracker'!G143&lt;&gt;"",'Budget tracker'!H143&lt;&gt;"",'Budget tracker'!L143&lt;&gt;""),IF('Budget tracker'!B143="","",'Budget tracker'!B143),"")</f>
        <v/>
      </c>
      <c r="B158" s="11">
        <f>IF(OR('Budget tracker'!G143&lt;&gt;"",'Budget tracker'!H143&lt;&gt;"",'Budget tracker'!L143&lt;&gt;""),IF('Budget tracker'!G143="","",'Budget tracker'!G143),"")</f>
        <v/>
      </c>
      <c r="C158" s="16">
        <f>IF(OR('Budget tracker'!G143&lt;&gt;"",'Budget tracker'!H143&lt;&gt;"",'Budget tracker'!L143&lt;&gt;""),IF('Budget tracker'!H143="","",'Budget tracker'!H143),"")</f>
        <v/>
      </c>
      <c r="D158" s="12">
        <f>IF(OR('Budget tracker'!G143&lt;&gt;"",'Budget tracker'!H143&lt;&gt;"",'Budget tracker'!L143&lt;&gt;""),IF('Budget tracker'!L143="","",'Budget tracker'!L143),"")</f>
        <v/>
      </c>
      <c r="E158" s="11">
        <f>IF(OR('Budget tracker'!G143&lt;&gt;"",'Budget tracker'!H143&lt;&gt;"",'Budget tracker'!L143&lt;&gt;""),IF('Budget tracker'!N143="","",'Budget tracker'!N143),"")</f>
        <v/>
      </c>
      <c r="F158" s="11">
        <f>IF(OR('Budget tracker'!G143&lt;&gt;"",'Budget tracker'!H143&lt;&gt;"",'Budget tracker'!L143&lt;&gt;""),IF('Budget tracker'!O143="","",'Budget tracker'!O143),"")</f>
        <v/>
      </c>
    </row>
    <row r="159" spans="1:6" ht="38" customHeight="1">
      <c r="A159" s="12">
        <f>IF(OR('Budget tracker'!G144&lt;&gt;"",'Budget tracker'!H144&lt;&gt;"",'Budget tracker'!L144&lt;&gt;""),IF('Budget tracker'!B144="","",'Budget tracker'!B144),"")</f>
        <v/>
      </c>
      <c r="B159" s="11">
        <f>IF(OR('Budget tracker'!G144&lt;&gt;"",'Budget tracker'!H144&lt;&gt;"",'Budget tracker'!L144&lt;&gt;""),IF('Budget tracker'!G144="","",'Budget tracker'!G144),"")</f>
        <v/>
      </c>
      <c r="C159" s="16">
        <f>IF(OR('Budget tracker'!G144&lt;&gt;"",'Budget tracker'!H144&lt;&gt;"",'Budget tracker'!L144&lt;&gt;""),IF('Budget tracker'!H144="","",'Budget tracker'!H144),"")</f>
        <v/>
      </c>
      <c r="D159" s="12">
        <f>IF(OR('Budget tracker'!G144&lt;&gt;"",'Budget tracker'!H144&lt;&gt;"",'Budget tracker'!L144&lt;&gt;""),IF('Budget tracker'!L144="","",'Budget tracker'!L144),"")</f>
        <v/>
      </c>
      <c r="E159" s="11">
        <f>IF(OR('Budget tracker'!G144&lt;&gt;"",'Budget tracker'!H144&lt;&gt;"",'Budget tracker'!L144&lt;&gt;""),IF('Budget tracker'!N144="","",'Budget tracker'!N144),"")</f>
        <v/>
      </c>
      <c r="F159" s="11">
        <f>IF(OR('Budget tracker'!G144&lt;&gt;"",'Budget tracker'!H144&lt;&gt;"",'Budget tracker'!L144&lt;&gt;""),IF('Budget tracker'!O144="","",'Budget tracker'!O144),"")</f>
        <v/>
      </c>
    </row>
    <row r="160" spans="1:6" ht="38" customHeight="1">
      <c r="A160" s="12">
        <f>IF(OR('Budget tracker'!G145&lt;&gt;"",'Budget tracker'!H145&lt;&gt;"",'Budget tracker'!L145&lt;&gt;""),IF('Budget tracker'!B145="","",'Budget tracker'!B145),"")</f>
        <v/>
      </c>
      <c r="B160" s="11">
        <f>IF(OR('Budget tracker'!G145&lt;&gt;"",'Budget tracker'!H145&lt;&gt;"",'Budget tracker'!L145&lt;&gt;""),IF('Budget tracker'!G145="","",'Budget tracker'!G145),"")</f>
        <v/>
      </c>
      <c r="C160" s="16">
        <f>IF(OR('Budget tracker'!G145&lt;&gt;"",'Budget tracker'!H145&lt;&gt;"",'Budget tracker'!L145&lt;&gt;""),IF('Budget tracker'!H145="","",'Budget tracker'!H145),"")</f>
        <v/>
      </c>
      <c r="D160" s="12">
        <f>IF(OR('Budget tracker'!G145&lt;&gt;"",'Budget tracker'!H145&lt;&gt;"",'Budget tracker'!L145&lt;&gt;""),IF('Budget tracker'!L145="","",'Budget tracker'!L145),"")</f>
        <v/>
      </c>
      <c r="E160" s="11">
        <f>IF(OR('Budget tracker'!G145&lt;&gt;"",'Budget tracker'!H145&lt;&gt;"",'Budget tracker'!L145&lt;&gt;""),IF('Budget tracker'!N145="","",'Budget tracker'!N145),"")</f>
        <v/>
      </c>
      <c r="F160" s="11">
        <f>IF(OR('Budget tracker'!G145&lt;&gt;"",'Budget tracker'!H145&lt;&gt;"",'Budget tracker'!L145&lt;&gt;""),IF('Budget tracker'!O145="","",'Budget tracker'!O145),"")</f>
        <v/>
      </c>
    </row>
    <row r="161" spans="1:6" ht="38" customHeight="1">
      <c r="A161" s="12">
        <f>IF(OR('Budget tracker'!G146&lt;&gt;"",'Budget tracker'!H146&lt;&gt;"",'Budget tracker'!L146&lt;&gt;""),IF('Budget tracker'!B146="","",'Budget tracker'!B146),"")</f>
        <v/>
      </c>
      <c r="B161" s="11">
        <f>IF(OR('Budget tracker'!G146&lt;&gt;"",'Budget tracker'!H146&lt;&gt;"",'Budget tracker'!L146&lt;&gt;""),IF('Budget tracker'!G146="","",'Budget tracker'!G146),"")</f>
        <v/>
      </c>
      <c r="C161" s="16">
        <f>IF(OR('Budget tracker'!G146&lt;&gt;"",'Budget tracker'!H146&lt;&gt;"",'Budget tracker'!L146&lt;&gt;""),IF('Budget tracker'!H146="","",'Budget tracker'!H146),"")</f>
        <v/>
      </c>
      <c r="D161" s="12">
        <f>IF(OR('Budget tracker'!G146&lt;&gt;"",'Budget tracker'!H146&lt;&gt;"",'Budget tracker'!L146&lt;&gt;""),IF('Budget tracker'!L146="","",'Budget tracker'!L146),"")</f>
        <v/>
      </c>
      <c r="E161" s="11">
        <f>IF(OR('Budget tracker'!G146&lt;&gt;"",'Budget tracker'!H146&lt;&gt;"",'Budget tracker'!L146&lt;&gt;""),IF('Budget tracker'!N146="","",'Budget tracker'!N146),"")</f>
        <v/>
      </c>
      <c r="F161" s="11">
        <f>IF(OR('Budget tracker'!G146&lt;&gt;"",'Budget tracker'!H146&lt;&gt;"",'Budget tracker'!L146&lt;&gt;""),IF('Budget tracker'!O146="","",'Budget tracker'!O146),"")</f>
        <v/>
      </c>
    </row>
    <row r="162" spans="1:6" ht="38" customHeight="1">
      <c r="A162" s="12">
        <f>IF(OR('Budget tracker'!G147&lt;&gt;"",'Budget tracker'!H147&lt;&gt;"",'Budget tracker'!L147&lt;&gt;""),IF('Budget tracker'!B147="","",'Budget tracker'!B147),"")</f>
        <v/>
      </c>
      <c r="B162" s="11">
        <f>IF(OR('Budget tracker'!G147&lt;&gt;"",'Budget tracker'!H147&lt;&gt;"",'Budget tracker'!L147&lt;&gt;""),IF('Budget tracker'!G147="","",'Budget tracker'!G147),"")</f>
        <v/>
      </c>
      <c r="C162" s="16">
        <f>IF(OR('Budget tracker'!G147&lt;&gt;"",'Budget tracker'!H147&lt;&gt;"",'Budget tracker'!L147&lt;&gt;""),IF('Budget tracker'!H147="","",'Budget tracker'!H147),"")</f>
        <v/>
      </c>
      <c r="D162" s="12">
        <f>IF(OR('Budget tracker'!G147&lt;&gt;"",'Budget tracker'!H147&lt;&gt;"",'Budget tracker'!L147&lt;&gt;""),IF('Budget tracker'!L147="","",'Budget tracker'!L147),"")</f>
        <v/>
      </c>
      <c r="E162" s="11">
        <f>IF(OR('Budget tracker'!G147&lt;&gt;"",'Budget tracker'!H147&lt;&gt;"",'Budget tracker'!L147&lt;&gt;""),IF('Budget tracker'!N147="","",'Budget tracker'!N147),"")</f>
        <v/>
      </c>
      <c r="F162" s="11">
        <f>IF(OR('Budget tracker'!G147&lt;&gt;"",'Budget tracker'!H147&lt;&gt;"",'Budget tracker'!L147&lt;&gt;""),IF('Budget tracker'!O147="","",'Budget tracker'!O147),"")</f>
        <v/>
      </c>
    </row>
    <row r="163" spans="1:6" ht="38" customHeight="1">
      <c r="A163" s="12">
        <f>IF(OR('Budget tracker'!G148&lt;&gt;"",'Budget tracker'!H148&lt;&gt;"",'Budget tracker'!L148&lt;&gt;""),IF('Budget tracker'!B148="","",'Budget tracker'!B148),"")</f>
        <v/>
      </c>
      <c r="B163" s="11">
        <f>IF(OR('Budget tracker'!G148&lt;&gt;"",'Budget tracker'!H148&lt;&gt;"",'Budget tracker'!L148&lt;&gt;""),IF('Budget tracker'!G148="","",'Budget tracker'!G148),"")</f>
        <v/>
      </c>
      <c r="C163" s="16">
        <f>IF(OR('Budget tracker'!G148&lt;&gt;"",'Budget tracker'!H148&lt;&gt;"",'Budget tracker'!L148&lt;&gt;""),IF('Budget tracker'!H148="","",'Budget tracker'!H148),"")</f>
        <v/>
      </c>
      <c r="D163" s="12">
        <f>IF(OR('Budget tracker'!G148&lt;&gt;"",'Budget tracker'!H148&lt;&gt;"",'Budget tracker'!L148&lt;&gt;""),IF('Budget tracker'!L148="","",'Budget tracker'!L148),"")</f>
        <v/>
      </c>
      <c r="E163" s="11">
        <f>IF(OR('Budget tracker'!G148&lt;&gt;"",'Budget tracker'!H148&lt;&gt;"",'Budget tracker'!L148&lt;&gt;""),IF('Budget tracker'!N148="","",'Budget tracker'!N148),"")</f>
        <v/>
      </c>
      <c r="F163" s="11">
        <f>IF(OR('Budget tracker'!G148&lt;&gt;"",'Budget tracker'!H148&lt;&gt;"",'Budget tracker'!L148&lt;&gt;""),IF('Budget tracker'!O148="","",'Budget tracker'!O148),"")</f>
        <v/>
      </c>
    </row>
    <row r="164" spans="1:6" ht="38" customHeight="1">
      <c r="A164" s="12">
        <f>IF(OR('Budget tracker'!G149&lt;&gt;"",'Budget tracker'!H149&lt;&gt;"",'Budget tracker'!L149&lt;&gt;""),IF('Budget tracker'!B149="","",'Budget tracker'!B149),"")</f>
        <v/>
      </c>
      <c r="B164" s="11">
        <f>IF(OR('Budget tracker'!G149&lt;&gt;"",'Budget tracker'!H149&lt;&gt;"",'Budget tracker'!L149&lt;&gt;""),IF('Budget tracker'!G149="","",'Budget tracker'!G149),"")</f>
        <v/>
      </c>
      <c r="C164" s="16">
        <f>IF(OR('Budget tracker'!G149&lt;&gt;"",'Budget tracker'!H149&lt;&gt;"",'Budget tracker'!L149&lt;&gt;""),IF('Budget tracker'!H149="","",'Budget tracker'!H149),"")</f>
        <v/>
      </c>
      <c r="D164" s="12">
        <f>IF(OR('Budget tracker'!G149&lt;&gt;"",'Budget tracker'!H149&lt;&gt;"",'Budget tracker'!L149&lt;&gt;""),IF('Budget tracker'!L149="","",'Budget tracker'!L149),"")</f>
        <v/>
      </c>
      <c r="E164" s="11">
        <f>IF(OR('Budget tracker'!G149&lt;&gt;"",'Budget tracker'!H149&lt;&gt;"",'Budget tracker'!L149&lt;&gt;""),IF('Budget tracker'!N149="","",'Budget tracker'!N149),"")</f>
        <v/>
      </c>
      <c r="F164" s="11">
        <f>IF(OR('Budget tracker'!G149&lt;&gt;"",'Budget tracker'!H149&lt;&gt;"",'Budget tracker'!L149&lt;&gt;""),IF('Budget tracker'!O149="","",'Budget tracker'!O149),"")</f>
        <v/>
      </c>
    </row>
    <row r="165" spans="1:6" ht="38" customHeight="1">
      <c r="A165" s="12">
        <f>IF(OR('Budget tracker'!G150&lt;&gt;"",'Budget tracker'!H150&lt;&gt;"",'Budget tracker'!L150&lt;&gt;""),IF('Budget tracker'!B150="","",'Budget tracker'!B150),"")</f>
        <v/>
      </c>
      <c r="B165" s="11">
        <f>IF(OR('Budget tracker'!G150&lt;&gt;"",'Budget tracker'!H150&lt;&gt;"",'Budget tracker'!L150&lt;&gt;""),IF('Budget tracker'!G150="","",'Budget tracker'!G150),"")</f>
        <v/>
      </c>
      <c r="C165" s="16">
        <f>IF(OR('Budget tracker'!G150&lt;&gt;"",'Budget tracker'!H150&lt;&gt;"",'Budget tracker'!L150&lt;&gt;""),IF('Budget tracker'!H150="","",'Budget tracker'!H150),"")</f>
        <v/>
      </c>
      <c r="D165" s="12">
        <f>IF(OR('Budget tracker'!G150&lt;&gt;"",'Budget tracker'!H150&lt;&gt;"",'Budget tracker'!L150&lt;&gt;""),IF('Budget tracker'!L150="","",'Budget tracker'!L150),"")</f>
        <v/>
      </c>
      <c r="E165" s="11">
        <f>IF(OR('Budget tracker'!G150&lt;&gt;"",'Budget tracker'!H150&lt;&gt;"",'Budget tracker'!L150&lt;&gt;""),IF('Budget tracker'!N150="","",'Budget tracker'!N150),"")</f>
        <v/>
      </c>
      <c r="F165" s="11">
        <f>IF(OR('Budget tracker'!G150&lt;&gt;"",'Budget tracker'!H150&lt;&gt;"",'Budget tracker'!L150&lt;&gt;""),IF('Budget tracker'!O150="","",'Budget tracker'!O150),"")</f>
        <v/>
      </c>
    </row>
    <row r="166" spans="1:6" ht="38" customHeight="1">
      <c r="A166" s="12">
        <f>IF(OR('Budget tracker'!G151&lt;&gt;"",'Budget tracker'!H151&lt;&gt;"",'Budget tracker'!L151&lt;&gt;""),IF('Budget tracker'!B151="","",'Budget tracker'!B151),"")</f>
        <v/>
      </c>
      <c r="B166" s="11">
        <f>IF(OR('Budget tracker'!G151&lt;&gt;"",'Budget tracker'!H151&lt;&gt;"",'Budget tracker'!L151&lt;&gt;""),IF('Budget tracker'!G151="","",'Budget tracker'!G151),"")</f>
        <v/>
      </c>
      <c r="C166" s="16">
        <f>IF(OR('Budget tracker'!G151&lt;&gt;"",'Budget tracker'!H151&lt;&gt;"",'Budget tracker'!L151&lt;&gt;""),IF('Budget tracker'!H151="","",'Budget tracker'!H151),"")</f>
        <v/>
      </c>
      <c r="D166" s="12">
        <f>IF(OR('Budget tracker'!G151&lt;&gt;"",'Budget tracker'!H151&lt;&gt;"",'Budget tracker'!L151&lt;&gt;""),IF('Budget tracker'!L151="","",'Budget tracker'!L151),"")</f>
        <v/>
      </c>
      <c r="E166" s="11">
        <f>IF(OR('Budget tracker'!G151&lt;&gt;"",'Budget tracker'!H151&lt;&gt;"",'Budget tracker'!L151&lt;&gt;""),IF('Budget tracker'!N151="","",'Budget tracker'!N151),"")</f>
        <v/>
      </c>
      <c r="F166" s="11">
        <f>IF(OR('Budget tracker'!G151&lt;&gt;"",'Budget tracker'!H151&lt;&gt;"",'Budget tracker'!L151&lt;&gt;""),IF('Budget tracker'!O151="","",'Budget tracker'!O151),"")</f>
        <v/>
      </c>
    </row>
    <row r="167" spans="1:6" ht="38" customHeight="1">
      <c r="A167" s="12">
        <f>IF(OR('Budget tracker'!G152&lt;&gt;"",'Budget tracker'!H152&lt;&gt;"",'Budget tracker'!L152&lt;&gt;""),IF('Budget tracker'!B152="","",'Budget tracker'!B152),"")</f>
        <v/>
      </c>
      <c r="B167" s="11">
        <f>IF(OR('Budget tracker'!G152&lt;&gt;"",'Budget tracker'!H152&lt;&gt;"",'Budget tracker'!L152&lt;&gt;""),IF('Budget tracker'!G152="","",'Budget tracker'!G152),"")</f>
        <v/>
      </c>
      <c r="C167" s="16">
        <f>IF(OR('Budget tracker'!G152&lt;&gt;"",'Budget tracker'!H152&lt;&gt;"",'Budget tracker'!L152&lt;&gt;""),IF('Budget tracker'!H152="","",'Budget tracker'!H152),"")</f>
        <v/>
      </c>
      <c r="D167" s="12">
        <f>IF(OR('Budget tracker'!G152&lt;&gt;"",'Budget tracker'!H152&lt;&gt;"",'Budget tracker'!L152&lt;&gt;""),IF('Budget tracker'!L152="","",'Budget tracker'!L152),"")</f>
        <v/>
      </c>
      <c r="E167" s="11">
        <f>IF(OR('Budget tracker'!G152&lt;&gt;"",'Budget tracker'!H152&lt;&gt;"",'Budget tracker'!L152&lt;&gt;""),IF('Budget tracker'!N152="","",'Budget tracker'!N152),"")</f>
        <v/>
      </c>
      <c r="F167" s="11">
        <f>IF(OR('Budget tracker'!G152&lt;&gt;"",'Budget tracker'!H152&lt;&gt;"",'Budget tracker'!L152&lt;&gt;""),IF('Budget tracker'!O152="","",'Budget tracker'!O152),"")</f>
        <v/>
      </c>
    </row>
    <row r="168" spans="1:6" ht="38" customHeight="1">
      <c r="A168" s="12">
        <f>IF(OR('Budget tracker'!G153&lt;&gt;"",'Budget tracker'!H153&lt;&gt;"",'Budget tracker'!L153&lt;&gt;""),IF('Budget tracker'!B153="","",'Budget tracker'!B153),"")</f>
        <v/>
      </c>
      <c r="B168" s="11">
        <f>IF(OR('Budget tracker'!G153&lt;&gt;"",'Budget tracker'!H153&lt;&gt;"",'Budget tracker'!L153&lt;&gt;""),IF('Budget tracker'!G153="","",'Budget tracker'!G153),"")</f>
        <v/>
      </c>
      <c r="C168" s="16">
        <f>IF(OR('Budget tracker'!G153&lt;&gt;"",'Budget tracker'!H153&lt;&gt;"",'Budget tracker'!L153&lt;&gt;""),IF('Budget tracker'!H153="","",'Budget tracker'!H153),"")</f>
        <v/>
      </c>
      <c r="D168" s="12">
        <f>IF(OR('Budget tracker'!G153&lt;&gt;"",'Budget tracker'!H153&lt;&gt;"",'Budget tracker'!L153&lt;&gt;""),IF('Budget tracker'!L153="","",'Budget tracker'!L153),"")</f>
        <v/>
      </c>
      <c r="E168" s="11">
        <f>IF(OR('Budget tracker'!G153&lt;&gt;"",'Budget tracker'!H153&lt;&gt;"",'Budget tracker'!L153&lt;&gt;""),IF('Budget tracker'!N153="","",'Budget tracker'!N153),"")</f>
        <v/>
      </c>
      <c r="F168" s="11">
        <f>IF(OR('Budget tracker'!G153&lt;&gt;"",'Budget tracker'!H153&lt;&gt;"",'Budget tracker'!L153&lt;&gt;""),IF('Budget tracker'!O153="","",'Budget tracker'!O153),"")</f>
        <v/>
      </c>
    </row>
    <row r="169" spans="1:6" ht="38" customHeight="1">
      <c r="A169" s="12">
        <f>IF(OR('Budget tracker'!G154&lt;&gt;"",'Budget tracker'!H154&lt;&gt;"",'Budget tracker'!L154&lt;&gt;""),IF('Budget tracker'!B154="","",'Budget tracker'!B154),"")</f>
        <v/>
      </c>
      <c r="B169" s="11">
        <f>IF(OR('Budget tracker'!G154&lt;&gt;"",'Budget tracker'!H154&lt;&gt;"",'Budget tracker'!L154&lt;&gt;""),IF('Budget tracker'!G154="","",'Budget tracker'!G154),"")</f>
        <v/>
      </c>
      <c r="C169" s="16">
        <f>IF(OR('Budget tracker'!G154&lt;&gt;"",'Budget tracker'!H154&lt;&gt;"",'Budget tracker'!L154&lt;&gt;""),IF('Budget tracker'!H154="","",'Budget tracker'!H154),"")</f>
        <v/>
      </c>
      <c r="D169" s="12">
        <f>IF(OR('Budget tracker'!G154&lt;&gt;"",'Budget tracker'!H154&lt;&gt;"",'Budget tracker'!L154&lt;&gt;""),IF('Budget tracker'!L154="","",'Budget tracker'!L154),"")</f>
        <v/>
      </c>
      <c r="E169" s="11">
        <f>IF(OR('Budget tracker'!G154&lt;&gt;"",'Budget tracker'!H154&lt;&gt;"",'Budget tracker'!L154&lt;&gt;""),IF('Budget tracker'!N154="","",'Budget tracker'!N154),"")</f>
        <v/>
      </c>
      <c r="F169" s="11">
        <f>IF(OR('Budget tracker'!G154&lt;&gt;"",'Budget tracker'!H154&lt;&gt;"",'Budget tracker'!L154&lt;&gt;""),IF('Budget tracker'!O154="","",'Budget tracker'!O154),"")</f>
        <v/>
      </c>
    </row>
    <row r="170" spans="1:6" ht="38" customHeight="1">
      <c r="A170" s="12">
        <f>IF(OR('Budget tracker'!G155&lt;&gt;"",'Budget tracker'!H155&lt;&gt;"",'Budget tracker'!L155&lt;&gt;""),IF('Budget tracker'!B155="","",'Budget tracker'!B155),"")</f>
        <v/>
      </c>
      <c r="B170" s="11">
        <f>IF(OR('Budget tracker'!G155&lt;&gt;"",'Budget tracker'!H155&lt;&gt;"",'Budget tracker'!L155&lt;&gt;""),IF('Budget tracker'!G155="","",'Budget tracker'!G155),"")</f>
        <v/>
      </c>
      <c r="C170" s="16">
        <f>IF(OR('Budget tracker'!G155&lt;&gt;"",'Budget tracker'!H155&lt;&gt;"",'Budget tracker'!L155&lt;&gt;""),IF('Budget tracker'!H155="","",'Budget tracker'!H155),"")</f>
        <v/>
      </c>
      <c r="D170" s="12">
        <f>IF(OR('Budget tracker'!G155&lt;&gt;"",'Budget tracker'!H155&lt;&gt;"",'Budget tracker'!L155&lt;&gt;""),IF('Budget tracker'!L155="","",'Budget tracker'!L155),"")</f>
        <v/>
      </c>
      <c r="E170" s="11">
        <f>IF(OR('Budget tracker'!G155&lt;&gt;"",'Budget tracker'!H155&lt;&gt;"",'Budget tracker'!L155&lt;&gt;""),IF('Budget tracker'!N155="","",'Budget tracker'!N155),"")</f>
        <v/>
      </c>
      <c r="F170" s="11">
        <f>IF(OR('Budget tracker'!G155&lt;&gt;"",'Budget tracker'!H155&lt;&gt;"",'Budget tracker'!L155&lt;&gt;""),IF('Budget tracker'!O155="","",'Budget tracker'!O155),"")</f>
        <v/>
      </c>
    </row>
    <row r="171" spans="1:6" ht="38" customHeight="1">
      <c r="A171" s="12">
        <f>IF(OR('Budget tracker'!G156&lt;&gt;"",'Budget tracker'!H156&lt;&gt;"",'Budget tracker'!L156&lt;&gt;""),IF('Budget tracker'!B156="","",'Budget tracker'!B156),"")</f>
        <v/>
      </c>
      <c r="B171" s="11">
        <f>IF(OR('Budget tracker'!G156&lt;&gt;"",'Budget tracker'!H156&lt;&gt;"",'Budget tracker'!L156&lt;&gt;""),IF('Budget tracker'!G156="","",'Budget tracker'!G156),"")</f>
        <v/>
      </c>
      <c r="C171" s="16">
        <f>IF(OR('Budget tracker'!G156&lt;&gt;"",'Budget tracker'!H156&lt;&gt;"",'Budget tracker'!L156&lt;&gt;""),IF('Budget tracker'!H156="","",'Budget tracker'!H156),"")</f>
        <v/>
      </c>
      <c r="D171" s="12">
        <f>IF(OR('Budget tracker'!G156&lt;&gt;"",'Budget tracker'!H156&lt;&gt;"",'Budget tracker'!L156&lt;&gt;""),IF('Budget tracker'!L156="","",'Budget tracker'!L156),"")</f>
        <v/>
      </c>
      <c r="E171" s="11">
        <f>IF(OR('Budget tracker'!G156&lt;&gt;"",'Budget tracker'!H156&lt;&gt;"",'Budget tracker'!L156&lt;&gt;""),IF('Budget tracker'!N156="","",'Budget tracker'!N156),"")</f>
        <v/>
      </c>
      <c r="F171" s="11">
        <f>IF(OR('Budget tracker'!G156&lt;&gt;"",'Budget tracker'!H156&lt;&gt;"",'Budget tracker'!L156&lt;&gt;""),IF('Budget tracker'!O156="","",'Budget tracker'!O156),"")</f>
        <v/>
      </c>
    </row>
    <row r="172" spans="1:6" ht="38" customHeight="1">
      <c r="A172" s="12">
        <f>IF(OR('Budget tracker'!G157&lt;&gt;"",'Budget tracker'!H157&lt;&gt;"",'Budget tracker'!L157&lt;&gt;""),IF('Budget tracker'!B157="","",'Budget tracker'!B157),"")</f>
        <v/>
      </c>
      <c r="B172" s="11">
        <f>IF(OR('Budget tracker'!G157&lt;&gt;"",'Budget tracker'!H157&lt;&gt;"",'Budget tracker'!L157&lt;&gt;""),IF('Budget tracker'!G157="","",'Budget tracker'!G157),"")</f>
        <v/>
      </c>
      <c r="C172" s="16">
        <f>IF(OR('Budget tracker'!G157&lt;&gt;"",'Budget tracker'!H157&lt;&gt;"",'Budget tracker'!L157&lt;&gt;""),IF('Budget tracker'!H157="","",'Budget tracker'!H157),"")</f>
        <v/>
      </c>
      <c r="D172" s="12">
        <f>IF(OR('Budget tracker'!G157&lt;&gt;"",'Budget tracker'!H157&lt;&gt;"",'Budget tracker'!L157&lt;&gt;""),IF('Budget tracker'!L157="","",'Budget tracker'!L157),"")</f>
        <v/>
      </c>
      <c r="E172" s="11">
        <f>IF(OR('Budget tracker'!G157&lt;&gt;"",'Budget tracker'!H157&lt;&gt;"",'Budget tracker'!L157&lt;&gt;""),IF('Budget tracker'!N157="","",'Budget tracker'!N157),"")</f>
        <v/>
      </c>
      <c r="F172" s="11">
        <f>IF(OR('Budget tracker'!G157&lt;&gt;"",'Budget tracker'!H157&lt;&gt;"",'Budget tracker'!L157&lt;&gt;""),IF('Budget tracker'!O157="","",'Budget tracker'!O157),"")</f>
        <v/>
      </c>
    </row>
    <row r="173" spans="1:6" ht="38" customHeight="1">
      <c r="A173" s="12">
        <f>IF(OR('Budget tracker'!G158&lt;&gt;"",'Budget tracker'!H158&lt;&gt;"",'Budget tracker'!L158&lt;&gt;""),IF('Budget tracker'!B158="","",'Budget tracker'!B158),"")</f>
        <v/>
      </c>
      <c r="B173" s="11">
        <f>IF(OR('Budget tracker'!G158&lt;&gt;"",'Budget tracker'!H158&lt;&gt;"",'Budget tracker'!L158&lt;&gt;""),IF('Budget tracker'!G158="","",'Budget tracker'!G158),"")</f>
        <v/>
      </c>
      <c r="C173" s="16">
        <f>IF(OR('Budget tracker'!G158&lt;&gt;"",'Budget tracker'!H158&lt;&gt;"",'Budget tracker'!L158&lt;&gt;""),IF('Budget tracker'!H158="","",'Budget tracker'!H158),"")</f>
        <v/>
      </c>
      <c r="D173" s="12">
        <f>IF(OR('Budget tracker'!G158&lt;&gt;"",'Budget tracker'!H158&lt;&gt;"",'Budget tracker'!L158&lt;&gt;""),IF('Budget tracker'!L158="","",'Budget tracker'!L158),"")</f>
        <v/>
      </c>
      <c r="E173" s="11">
        <f>IF(OR('Budget tracker'!G158&lt;&gt;"",'Budget tracker'!H158&lt;&gt;"",'Budget tracker'!L158&lt;&gt;""),IF('Budget tracker'!N158="","",'Budget tracker'!N158),"")</f>
        <v/>
      </c>
      <c r="F173" s="11">
        <f>IF(OR('Budget tracker'!G158&lt;&gt;"",'Budget tracker'!H158&lt;&gt;"",'Budget tracker'!L158&lt;&gt;""),IF('Budget tracker'!O158="","",'Budget tracker'!O158),"")</f>
        <v/>
      </c>
    </row>
    <row r="174" spans="1:6" ht="38" customHeight="1">
      <c r="A174" s="12">
        <f>IF(OR('Budget tracker'!G159&lt;&gt;"",'Budget tracker'!H159&lt;&gt;"",'Budget tracker'!L159&lt;&gt;""),IF('Budget tracker'!B159="","",'Budget tracker'!B159),"")</f>
        <v/>
      </c>
      <c r="B174" s="11">
        <f>IF(OR('Budget tracker'!G159&lt;&gt;"",'Budget tracker'!H159&lt;&gt;"",'Budget tracker'!L159&lt;&gt;""),IF('Budget tracker'!G159="","",'Budget tracker'!G159),"")</f>
        <v/>
      </c>
      <c r="C174" s="16">
        <f>IF(OR('Budget tracker'!G159&lt;&gt;"",'Budget tracker'!H159&lt;&gt;"",'Budget tracker'!L159&lt;&gt;""),IF('Budget tracker'!H159="","",'Budget tracker'!H159),"")</f>
        <v/>
      </c>
      <c r="D174" s="12">
        <f>IF(OR('Budget tracker'!G159&lt;&gt;"",'Budget tracker'!H159&lt;&gt;"",'Budget tracker'!L159&lt;&gt;""),IF('Budget tracker'!L159="","",'Budget tracker'!L159),"")</f>
        <v/>
      </c>
      <c r="E174" s="11">
        <f>IF(OR('Budget tracker'!G159&lt;&gt;"",'Budget tracker'!H159&lt;&gt;"",'Budget tracker'!L159&lt;&gt;""),IF('Budget tracker'!N159="","",'Budget tracker'!N159),"")</f>
        <v/>
      </c>
      <c r="F174" s="11">
        <f>IF(OR('Budget tracker'!G159&lt;&gt;"",'Budget tracker'!H159&lt;&gt;"",'Budget tracker'!L159&lt;&gt;""),IF('Budget tracker'!O159="","",'Budget tracker'!O159),"")</f>
        <v/>
      </c>
    </row>
    <row r="175" spans="1:6" ht="38" customHeight="1">
      <c r="A175" s="12">
        <f>IF(OR('Budget tracker'!G160&lt;&gt;"",'Budget tracker'!H160&lt;&gt;"",'Budget tracker'!L160&lt;&gt;""),IF('Budget tracker'!B160="","",'Budget tracker'!B160),"")</f>
        <v/>
      </c>
      <c r="B175" s="11">
        <f>IF(OR('Budget tracker'!G160&lt;&gt;"",'Budget tracker'!H160&lt;&gt;"",'Budget tracker'!L160&lt;&gt;""),IF('Budget tracker'!G160="","",'Budget tracker'!G160),"")</f>
        <v/>
      </c>
      <c r="C175" s="16">
        <f>IF(OR('Budget tracker'!G160&lt;&gt;"",'Budget tracker'!H160&lt;&gt;"",'Budget tracker'!L160&lt;&gt;""),IF('Budget tracker'!H160="","",'Budget tracker'!H160),"")</f>
        <v/>
      </c>
      <c r="D175" s="12">
        <f>IF(OR('Budget tracker'!G160&lt;&gt;"",'Budget tracker'!H160&lt;&gt;"",'Budget tracker'!L160&lt;&gt;""),IF('Budget tracker'!L160="","",'Budget tracker'!L160),"")</f>
        <v/>
      </c>
      <c r="E175" s="11">
        <f>IF(OR('Budget tracker'!G160&lt;&gt;"",'Budget tracker'!H160&lt;&gt;"",'Budget tracker'!L160&lt;&gt;""),IF('Budget tracker'!N160="","",'Budget tracker'!N160),"")</f>
        <v/>
      </c>
      <c r="F175" s="11">
        <f>IF(OR('Budget tracker'!G160&lt;&gt;"",'Budget tracker'!H160&lt;&gt;"",'Budget tracker'!L160&lt;&gt;""),IF('Budget tracker'!O160="","",'Budget tracker'!O160),"")</f>
        <v/>
      </c>
    </row>
    <row r="176" spans="1:6" ht="38" customHeight="1">
      <c r="A176" s="12">
        <f>IF(OR('Budget tracker'!G161&lt;&gt;"",'Budget tracker'!H161&lt;&gt;"",'Budget tracker'!L161&lt;&gt;""),IF('Budget tracker'!B161="","",'Budget tracker'!B161),"")</f>
        <v/>
      </c>
      <c r="B176" s="11">
        <f>IF(OR('Budget tracker'!G161&lt;&gt;"",'Budget tracker'!H161&lt;&gt;"",'Budget tracker'!L161&lt;&gt;""),IF('Budget tracker'!G161="","",'Budget tracker'!G161),"")</f>
        <v/>
      </c>
      <c r="C176" s="16">
        <f>IF(OR('Budget tracker'!G161&lt;&gt;"",'Budget tracker'!H161&lt;&gt;"",'Budget tracker'!L161&lt;&gt;""),IF('Budget tracker'!H161="","",'Budget tracker'!H161),"")</f>
        <v/>
      </c>
      <c r="D176" s="12">
        <f>IF(OR('Budget tracker'!G161&lt;&gt;"",'Budget tracker'!H161&lt;&gt;"",'Budget tracker'!L161&lt;&gt;""),IF('Budget tracker'!L161="","",'Budget tracker'!L161),"")</f>
        <v/>
      </c>
      <c r="E176" s="11">
        <f>IF(OR('Budget tracker'!G161&lt;&gt;"",'Budget tracker'!H161&lt;&gt;"",'Budget tracker'!L161&lt;&gt;""),IF('Budget tracker'!N161="","",'Budget tracker'!N161),"")</f>
        <v/>
      </c>
      <c r="F176" s="11">
        <f>IF(OR('Budget tracker'!G161&lt;&gt;"",'Budget tracker'!H161&lt;&gt;"",'Budget tracker'!L161&lt;&gt;""),IF('Budget tracker'!O161="","",'Budget tracker'!O161),"")</f>
        <v/>
      </c>
    </row>
    <row r="177" spans="1:6" ht="38" customHeight="1">
      <c r="A177" s="12">
        <f>IF(OR('Budget tracker'!G162&lt;&gt;"",'Budget tracker'!H162&lt;&gt;"",'Budget tracker'!L162&lt;&gt;""),IF('Budget tracker'!B162="","",'Budget tracker'!B162),"")</f>
        <v/>
      </c>
      <c r="B177" s="11">
        <f>IF(OR('Budget tracker'!G162&lt;&gt;"",'Budget tracker'!H162&lt;&gt;"",'Budget tracker'!L162&lt;&gt;""),IF('Budget tracker'!G162="","",'Budget tracker'!G162),"")</f>
        <v/>
      </c>
      <c r="C177" s="16">
        <f>IF(OR('Budget tracker'!G162&lt;&gt;"",'Budget tracker'!H162&lt;&gt;"",'Budget tracker'!L162&lt;&gt;""),IF('Budget tracker'!H162="","",'Budget tracker'!H162),"")</f>
        <v/>
      </c>
      <c r="D177" s="12">
        <f>IF(OR('Budget tracker'!G162&lt;&gt;"",'Budget tracker'!H162&lt;&gt;"",'Budget tracker'!L162&lt;&gt;""),IF('Budget tracker'!L162="","",'Budget tracker'!L162),"")</f>
        <v/>
      </c>
      <c r="E177" s="11">
        <f>IF(OR('Budget tracker'!G162&lt;&gt;"",'Budget tracker'!H162&lt;&gt;"",'Budget tracker'!L162&lt;&gt;""),IF('Budget tracker'!N162="","",'Budget tracker'!N162),"")</f>
        <v/>
      </c>
      <c r="F177" s="11">
        <f>IF(OR('Budget tracker'!G162&lt;&gt;"",'Budget tracker'!H162&lt;&gt;"",'Budget tracker'!L162&lt;&gt;""),IF('Budget tracker'!O162="","",'Budget tracker'!O162),"")</f>
        <v/>
      </c>
    </row>
    <row r="178" spans="1:6" ht="38" customHeight="1">
      <c r="A178" s="12">
        <f>IF(OR('Budget tracker'!G163&lt;&gt;"",'Budget tracker'!H163&lt;&gt;"",'Budget tracker'!L163&lt;&gt;""),IF('Budget tracker'!B163="","",'Budget tracker'!B163),"")</f>
        <v/>
      </c>
      <c r="B178" s="11">
        <f>IF(OR('Budget tracker'!G163&lt;&gt;"",'Budget tracker'!H163&lt;&gt;"",'Budget tracker'!L163&lt;&gt;""),IF('Budget tracker'!G163="","",'Budget tracker'!G163),"")</f>
        <v/>
      </c>
      <c r="C178" s="16">
        <f>IF(OR('Budget tracker'!G163&lt;&gt;"",'Budget tracker'!H163&lt;&gt;"",'Budget tracker'!L163&lt;&gt;""),IF('Budget tracker'!H163="","",'Budget tracker'!H163),"")</f>
        <v/>
      </c>
      <c r="D178" s="12">
        <f>IF(OR('Budget tracker'!G163&lt;&gt;"",'Budget tracker'!H163&lt;&gt;"",'Budget tracker'!L163&lt;&gt;""),IF('Budget tracker'!L163="","",'Budget tracker'!L163),"")</f>
        <v/>
      </c>
      <c r="E178" s="11">
        <f>IF(OR('Budget tracker'!G163&lt;&gt;"",'Budget tracker'!H163&lt;&gt;"",'Budget tracker'!L163&lt;&gt;""),IF('Budget tracker'!N163="","",'Budget tracker'!N163),"")</f>
        <v/>
      </c>
      <c r="F178" s="11">
        <f>IF(OR('Budget tracker'!G163&lt;&gt;"",'Budget tracker'!H163&lt;&gt;"",'Budget tracker'!L163&lt;&gt;""),IF('Budget tracker'!O163="","",'Budget tracker'!O163),"")</f>
        <v/>
      </c>
    </row>
    <row r="179" spans="1:6" ht="38" customHeight="1">
      <c r="A179" s="12">
        <f>IF(OR('Budget tracker'!G164&lt;&gt;"",'Budget tracker'!H164&lt;&gt;"",'Budget tracker'!L164&lt;&gt;""),IF('Budget tracker'!B164="","",'Budget tracker'!B164),"")</f>
        <v/>
      </c>
      <c r="B179" s="11">
        <f>IF(OR('Budget tracker'!G164&lt;&gt;"",'Budget tracker'!H164&lt;&gt;"",'Budget tracker'!L164&lt;&gt;""),IF('Budget tracker'!G164="","",'Budget tracker'!G164),"")</f>
        <v/>
      </c>
      <c r="C179" s="16">
        <f>IF(OR('Budget tracker'!G164&lt;&gt;"",'Budget tracker'!H164&lt;&gt;"",'Budget tracker'!L164&lt;&gt;""),IF('Budget tracker'!H164="","",'Budget tracker'!H164),"")</f>
        <v/>
      </c>
      <c r="D179" s="12">
        <f>IF(OR('Budget tracker'!G164&lt;&gt;"",'Budget tracker'!H164&lt;&gt;"",'Budget tracker'!L164&lt;&gt;""),IF('Budget tracker'!L164="","",'Budget tracker'!L164),"")</f>
        <v/>
      </c>
      <c r="E179" s="11">
        <f>IF(OR('Budget tracker'!G164&lt;&gt;"",'Budget tracker'!H164&lt;&gt;"",'Budget tracker'!L164&lt;&gt;""),IF('Budget tracker'!N164="","",'Budget tracker'!N164),"")</f>
        <v/>
      </c>
      <c r="F179" s="11">
        <f>IF(OR('Budget tracker'!G164&lt;&gt;"",'Budget tracker'!H164&lt;&gt;"",'Budget tracker'!L164&lt;&gt;""),IF('Budget tracker'!O164="","",'Budget tracker'!O164),"")</f>
        <v/>
      </c>
    </row>
    <row r="180" spans="1:6" ht="38" customHeight="1">
      <c r="A180" s="12">
        <f>IF(OR('Budget tracker'!G165&lt;&gt;"",'Budget tracker'!H165&lt;&gt;"",'Budget tracker'!L165&lt;&gt;""),IF('Budget tracker'!B165="","",'Budget tracker'!B165),"")</f>
        <v/>
      </c>
      <c r="B180" s="11">
        <f>IF(OR('Budget tracker'!G165&lt;&gt;"",'Budget tracker'!H165&lt;&gt;"",'Budget tracker'!L165&lt;&gt;""),IF('Budget tracker'!G165="","",'Budget tracker'!G165),"")</f>
        <v/>
      </c>
      <c r="C180" s="16">
        <f>IF(OR('Budget tracker'!G165&lt;&gt;"",'Budget tracker'!H165&lt;&gt;"",'Budget tracker'!L165&lt;&gt;""),IF('Budget tracker'!H165="","",'Budget tracker'!H165),"")</f>
        <v/>
      </c>
      <c r="D180" s="12">
        <f>IF(OR('Budget tracker'!G165&lt;&gt;"",'Budget tracker'!H165&lt;&gt;"",'Budget tracker'!L165&lt;&gt;""),IF('Budget tracker'!L165="","",'Budget tracker'!L165),"")</f>
        <v/>
      </c>
      <c r="E180" s="11">
        <f>IF(OR('Budget tracker'!G165&lt;&gt;"",'Budget tracker'!H165&lt;&gt;"",'Budget tracker'!L165&lt;&gt;""),IF('Budget tracker'!N165="","",'Budget tracker'!N165),"")</f>
        <v/>
      </c>
      <c r="F180" s="11">
        <f>IF(OR('Budget tracker'!G165&lt;&gt;"",'Budget tracker'!H165&lt;&gt;"",'Budget tracker'!L165&lt;&gt;""),IF('Budget tracker'!O165="","",'Budget tracker'!O165),"")</f>
        <v/>
      </c>
    </row>
    <row r="181" spans="1:6" ht="38" customHeight="1">
      <c r="A181" s="12">
        <f>IF(OR('Budget tracker'!G166&lt;&gt;"",'Budget tracker'!H166&lt;&gt;"",'Budget tracker'!L166&lt;&gt;""),IF('Budget tracker'!B166="","",'Budget tracker'!B166),"")</f>
        <v/>
      </c>
      <c r="B181" s="11">
        <f>IF(OR('Budget tracker'!G166&lt;&gt;"",'Budget tracker'!H166&lt;&gt;"",'Budget tracker'!L166&lt;&gt;""),IF('Budget tracker'!G166="","",'Budget tracker'!G166),"")</f>
        <v/>
      </c>
      <c r="C181" s="16">
        <f>IF(OR('Budget tracker'!G166&lt;&gt;"",'Budget tracker'!H166&lt;&gt;"",'Budget tracker'!L166&lt;&gt;""),IF('Budget tracker'!H166="","",'Budget tracker'!H166),"")</f>
        <v/>
      </c>
      <c r="D181" s="12">
        <f>IF(OR('Budget tracker'!G166&lt;&gt;"",'Budget tracker'!H166&lt;&gt;"",'Budget tracker'!L166&lt;&gt;""),IF('Budget tracker'!L166="","",'Budget tracker'!L166),"")</f>
        <v/>
      </c>
      <c r="E181" s="11">
        <f>IF(OR('Budget tracker'!G166&lt;&gt;"",'Budget tracker'!H166&lt;&gt;"",'Budget tracker'!L166&lt;&gt;""),IF('Budget tracker'!N166="","",'Budget tracker'!N166),"")</f>
        <v/>
      </c>
      <c r="F181" s="11">
        <f>IF(OR('Budget tracker'!G166&lt;&gt;"",'Budget tracker'!H166&lt;&gt;"",'Budget tracker'!L166&lt;&gt;""),IF('Budget tracker'!O166="","",'Budget tracker'!O166),"")</f>
        <v/>
      </c>
    </row>
    <row r="182" spans="1:6" ht="38" customHeight="1">
      <c r="A182" s="12">
        <f>IF(OR('Budget tracker'!G167&lt;&gt;"",'Budget tracker'!H167&lt;&gt;"",'Budget tracker'!L167&lt;&gt;""),IF('Budget tracker'!B167="","",'Budget tracker'!B167),"")</f>
        <v/>
      </c>
      <c r="B182" s="11">
        <f>IF(OR('Budget tracker'!G167&lt;&gt;"",'Budget tracker'!H167&lt;&gt;"",'Budget tracker'!L167&lt;&gt;""),IF('Budget tracker'!G167="","",'Budget tracker'!G167),"")</f>
        <v/>
      </c>
      <c r="C182" s="16">
        <f>IF(OR('Budget tracker'!G167&lt;&gt;"",'Budget tracker'!H167&lt;&gt;"",'Budget tracker'!L167&lt;&gt;""),IF('Budget tracker'!H167="","",'Budget tracker'!H167),"")</f>
        <v/>
      </c>
      <c r="D182" s="12">
        <f>IF(OR('Budget tracker'!G167&lt;&gt;"",'Budget tracker'!H167&lt;&gt;"",'Budget tracker'!L167&lt;&gt;""),IF('Budget tracker'!L167="","",'Budget tracker'!L167),"")</f>
        <v/>
      </c>
      <c r="E182" s="11">
        <f>IF(OR('Budget tracker'!G167&lt;&gt;"",'Budget tracker'!H167&lt;&gt;"",'Budget tracker'!L167&lt;&gt;""),IF('Budget tracker'!N167="","",'Budget tracker'!N167),"")</f>
        <v/>
      </c>
      <c r="F182" s="11">
        <f>IF(OR('Budget tracker'!G167&lt;&gt;"",'Budget tracker'!H167&lt;&gt;"",'Budget tracker'!L167&lt;&gt;""),IF('Budget tracker'!O167="","",'Budget tracker'!O167),"")</f>
        <v/>
      </c>
    </row>
    <row r="183" spans="1:6" ht="38" customHeight="1">
      <c r="A183" s="12">
        <f>IF(OR('Budget tracker'!G168&lt;&gt;"",'Budget tracker'!H168&lt;&gt;"",'Budget tracker'!L168&lt;&gt;""),IF('Budget tracker'!B168="","",'Budget tracker'!B168),"")</f>
        <v/>
      </c>
      <c r="B183" s="11">
        <f>IF(OR('Budget tracker'!G168&lt;&gt;"",'Budget tracker'!H168&lt;&gt;"",'Budget tracker'!L168&lt;&gt;""),IF('Budget tracker'!G168="","",'Budget tracker'!G168),"")</f>
        <v/>
      </c>
      <c r="C183" s="16">
        <f>IF(OR('Budget tracker'!G168&lt;&gt;"",'Budget tracker'!H168&lt;&gt;"",'Budget tracker'!L168&lt;&gt;""),IF('Budget tracker'!H168="","",'Budget tracker'!H168),"")</f>
        <v/>
      </c>
      <c r="D183" s="12">
        <f>IF(OR('Budget tracker'!G168&lt;&gt;"",'Budget tracker'!H168&lt;&gt;"",'Budget tracker'!L168&lt;&gt;""),IF('Budget tracker'!L168="","",'Budget tracker'!L168),"")</f>
        <v/>
      </c>
      <c r="E183" s="11">
        <f>IF(OR('Budget tracker'!G168&lt;&gt;"",'Budget tracker'!H168&lt;&gt;"",'Budget tracker'!L168&lt;&gt;""),IF('Budget tracker'!N168="","",'Budget tracker'!N168),"")</f>
        <v/>
      </c>
      <c r="F183" s="11">
        <f>IF(OR('Budget tracker'!G168&lt;&gt;"",'Budget tracker'!H168&lt;&gt;"",'Budget tracker'!L168&lt;&gt;""),IF('Budget tracker'!O168="","",'Budget tracker'!O168),"")</f>
        <v/>
      </c>
    </row>
    <row r="184" spans="1:6" ht="38" customHeight="1">
      <c r="A184" s="12">
        <f>IF(OR('Budget tracker'!G169&lt;&gt;"",'Budget tracker'!H169&lt;&gt;"",'Budget tracker'!L169&lt;&gt;""),IF('Budget tracker'!B169="","",'Budget tracker'!B169),"")</f>
        <v/>
      </c>
      <c r="B184" s="11">
        <f>IF(OR('Budget tracker'!G169&lt;&gt;"",'Budget tracker'!H169&lt;&gt;"",'Budget tracker'!L169&lt;&gt;""),IF('Budget tracker'!G169="","",'Budget tracker'!G169),"")</f>
        <v/>
      </c>
      <c r="C184" s="16">
        <f>IF(OR('Budget tracker'!G169&lt;&gt;"",'Budget tracker'!H169&lt;&gt;"",'Budget tracker'!L169&lt;&gt;""),IF('Budget tracker'!H169="","",'Budget tracker'!H169),"")</f>
        <v/>
      </c>
      <c r="D184" s="12">
        <f>IF(OR('Budget tracker'!G169&lt;&gt;"",'Budget tracker'!H169&lt;&gt;"",'Budget tracker'!L169&lt;&gt;""),IF('Budget tracker'!L169="","",'Budget tracker'!L169),"")</f>
        <v/>
      </c>
      <c r="E184" s="11">
        <f>IF(OR('Budget tracker'!G169&lt;&gt;"",'Budget tracker'!H169&lt;&gt;"",'Budget tracker'!L169&lt;&gt;""),IF('Budget tracker'!N169="","",'Budget tracker'!N169),"")</f>
        <v/>
      </c>
      <c r="F184" s="11">
        <f>IF(OR('Budget tracker'!G169&lt;&gt;"",'Budget tracker'!H169&lt;&gt;"",'Budget tracker'!L169&lt;&gt;""),IF('Budget tracker'!O169="","",'Budget tracker'!O169),"")</f>
        <v/>
      </c>
    </row>
    <row r="185" spans="1:6" ht="38" customHeight="1">
      <c r="A185" s="12">
        <f>IF(OR('Budget tracker'!G170&lt;&gt;"",'Budget tracker'!H170&lt;&gt;"",'Budget tracker'!L170&lt;&gt;""),IF('Budget tracker'!B170="","",'Budget tracker'!B170),"")</f>
        <v/>
      </c>
      <c r="B185" s="11">
        <f>IF(OR('Budget tracker'!G170&lt;&gt;"",'Budget tracker'!H170&lt;&gt;"",'Budget tracker'!L170&lt;&gt;""),IF('Budget tracker'!G170="","",'Budget tracker'!G170),"")</f>
        <v/>
      </c>
      <c r="C185" s="16">
        <f>IF(OR('Budget tracker'!G170&lt;&gt;"",'Budget tracker'!H170&lt;&gt;"",'Budget tracker'!L170&lt;&gt;""),IF('Budget tracker'!H170="","",'Budget tracker'!H170),"")</f>
        <v/>
      </c>
      <c r="D185" s="12">
        <f>IF(OR('Budget tracker'!G170&lt;&gt;"",'Budget tracker'!H170&lt;&gt;"",'Budget tracker'!L170&lt;&gt;""),IF('Budget tracker'!L170="","",'Budget tracker'!L170),"")</f>
        <v/>
      </c>
      <c r="E185" s="11">
        <f>IF(OR('Budget tracker'!G170&lt;&gt;"",'Budget tracker'!H170&lt;&gt;"",'Budget tracker'!L170&lt;&gt;""),IF('Budget tracker'!N170="","",'Budget tracker'!N170),"")</f>
        <v/>
      </c>
      <c r="F185" s="11">
        <f>IF(OR('Budget tracker'!G170&lt;&gt;"",'Budget tracker'!H170&lt;&gt;"",'Budget tracker'!L170&lt;&gt;""),IF('Budget tracker'!O170="","",'Budget tracker'!O170),"")</f>
        <v/>
      </c>
    </row>
    <row r="186" spans="1:6" ht="38" customHeight="1">
      <c r="A186" s="12">
        <f>IF(OR('Budget tracker'!G171&lt;&gt;"",'Budget tracker'!H171&lt;&gt;"",'Budget tracker'!L171&lt;&gt;""),IF('Budget tracker'!B171="","",'Budget tracker'!B171),"")</f>
        <v/>
      </c>
      <c r="B186" s="11">
        <f>IF(OR('Budget tracker'!G171&lt;&gt;"",'Budget tracker'!H171&lt;&gt;"",'Budget tracker'!L171&lt;&gt;""),IF('Budget tracker'!G171="","",'Budget tracker'!G171),"")</f>
        <v/>
      </c>
      <c r="C186" s="16">
        <f>IF(OR('Budget tracker'!G171&lt;&gt;"",'Budget tracker'!H171&lt;&gt;"",'Budget tracker'!L171&lt;&gt;""),IF('Budget tracker'!H171="","",'Budget tracker'!H171),"")</f>
        <v/>
      </c>
      <c r="D186" s="12">
        <f>IF(OR('Budget tracker'!G171&lt;&gt;"",'Budget tracker'!H171&lt;&gt;"",'Budget tracker'!L171&lt;&gt;""),IF('Budget tracker'!L171="","",'Budget tracker'!L171),"")</f>
        <v/>
      </c>
      <c r="E186" s="11">
        <f>IF(OR('Budget tracker'!G171&lt;&gt;"",'Budget tracker'!H171&lt;&gt;"",'Budget tracker'!L171&lt;&gt;""),IF('Budget tracker'!N171="","",'Budget tracker'!N171),"")</f>
        <v/>
      </c>
      <c r="F186" s="11">
        <f>IF(OR('Budget tracker'!G171&lt;&gt;"",'Budget tracker'!H171&lt;&gt;"",'Budget tracker'!L171&lt;&gt;""),IF('Budget tracker'!O171="","",'Budget tracker'!O171),"")</f>
        <v/>
      </c>
    </row>
    <row r="187" spans="1:6" ht="38" customHeight="1">
      <c r="A187" s="12">
        <f>IF(OR('Budget tracker'!G172&lt;&gt;"",'Budget tracker'!H172&lt;&gt;"",'Budget tracker'!L172&lt;&gt;""),IF('Budget tracker'!B172="","",'Budget tracker'!B172),"")</f>
        <v/>
      </c>
      <c r="B187" s="11">
        <f>IF(OR('Budget tracker'!G172&lt;&gt;"",'Budget tracker'!H172&lt;&gt;"",'Budget tracker'!L172&lt;&gt;""),IF('Budget tracker'!G172="","",'Budget tracker'!G172),"")</f>
        <v/>
      </c>
      <c r="C187" s="16">
        <f>IF(OR('Budget tracker'!G172&lt;&gt;"",'Budget tracker'!H172&lt;&gt;"",'Budget tracker'!L172&lt;&gt;""),IF('Budget tracker'!H172="","",'Budget tracker'!H172),"")</f>
        <v/>
      </c>
      <c r="D187" s="12">
        <f>IF(OR('Budget tracker'!G172&lt;&gt;"",'Budget tracker'!H172&lt;&gt;"",'Budget tracker'!L172&lt;&gt;""),IF('Budget tracker'!L172="","",'Budget tracker'!L172),"")</f>
        <v/>
      </c>
      <c r="E187" s="11">
        <f>IF(OR('Budget tracker'!G172&lt;&gt;"",'Budget tracker'!H172&lt;&gt;"",'Budget tracker'!L172&lt;&gt;""),IF('Budget tracker'!N172="","",'Budget tracker'!N172),"")</f>
        <v/>
      </c>
      <c r="F187" s="11">
        <f>IF(OR('Budget tracker'!G172&lt;&gt;"",'Budget tracker'!H172&lt;&gt;"",'Budget tracker'!L172&lt;&gt;""),IF('Budget tracker'!O172="","",'Budget tracker'!O172),"")</f>
        <v/>
      </c>
    </row>
    <row r="188" spans="1:6" ht="38" customHeight="1">
      <c r="A188" s="12">
        <f>IF(OR('Budget tracker'!G173&lt;&gt;"",'Budget tracker'!H173&lt;&gt;"",'Budget tracker'!L173&lt;&gt;""),IF('Budget tracker'!B173="","",'Budget tracker'!B173),"")</f>
        <v/>
      </c>
      <c r="B188" s="11">
        <f>IF(OR('Budget tracker'!G173&lt;&gt;"",'Budget tracker'!H173&lt;&gt;"",'Budget tracker'!L173&lt;&gt;""),IF('Budget tracker'!G173="","",'Budget tracker'!G173),"")</f>
        <v/>
      </c>
      <c r="C188" s="16">
        <f>IF(OR('Budget tracker'!G173&lt;&gt;"",'Budget tracker'!H173&lt;&gt;"",'Budget tracker'!L173&lt;&gt;""),IF('Budget tracker'!H173="","",'Budget tracker'!H173),"")</f>
        <v/>
      </c>
      <c r="D188" s="12">
        <f>IF(OR('Budget tracker'!G173&lt;&gt;"",'Budget tracker'!H173&lt;&gt;"",'Budget tracker'!L173&lt;&gt;""),IF('Budget tracker'!L173="","",'Budget tracker'!L173),"")</f>
        <v/>
      </c>
      <c r="E188" s="11">
        <f>IF(OR('Budget tracker'!G173&lt;&gt;"",'Budget tracker'!H173&lt;&gt;"",'Budget tracker'!L173&lt;&gt;""),IF('Budget tracker'!N173="","",'Budget tracker'!N173),"")</f>
        <v/>
      </c>
      <c r="F188" s="11">
        <f>IF(OR('Budget tracker'!G173&lt;&gt;"",'Budget tracker'!H173&lt;&gt;"",'Budget tracker'!L173&lt;&gt;""),IF('Budget tracker'!O173="","",'Budget tracker'!O173),"")</f>
        <v/>
      </c>
    </row>
    <row r="189" spans="1:6" ht="38" customHeight="1">
      <c r="A189" s="12">
        <f>IF(OR('Budget tracker'!G174&lt;&gt;"",'Budget tracker'!H174&lt;&gt;"",'Budget tracker'!L174&lt;&gt;""),IF('Budget tracker'!B174="","",'Budget tracker'!B174),"")</f>
        <v/>
      </c>
      <c r="B189" s="11">
        <f>IF(OR('Budget tracker'!G174&lt;&gt;"",'Budget tracker'!H174&lt;&gt;"",'Budget tracker'!L174&lt;&gt;""),IF('Budget tracker'!G174="","",'Budget tracker'!G174),"")</f>
        <v/>
      </c>
      <c r="C189" s="16">
        <f>IF(OR('Budget tracker'!G174&lt;&gt;"",'Budget tracker'!H174&lt;&gt;"",'Budget tracker'!L174&lt;&gt;""),IF('Budget tracker'!H174="","",'Budget tracker'!H174),"")</f>
        <v/>
      </c>
      <c r="D189" s="12">
        <f>IF(OR('Budget tracker'!G174&lt;&gt;"",'Budget tracker'!H174&lt;&gt;"",'Budget tracker'!L174&lt;&gt;""),IF('Budget tracker'!L174="","",'Budget tracker'!L174),"")</f>
        <v/>
      </c>
      <c r="E189" s="11">
        <f>IF(OR('Budget tracker'!G174&lt;&gt;"",'Budget tracker'!H174&lt;&gt;"",'Budget tracker'!L174&lt;&gt;""),IF('Budget tracker'!N174="","",'Budget tracker'!N174),"")</f>
        <v/>
      </c>
      <c r="F189" s="11">
        <f>IF(OR('Budget tracker'!G174&lt;&gt;"",'Budget tracker'!H174&lt;&gt;"",'Budget tracker'!L174&lt;&gt;""),IF('Budget tracker'!O174="","",'Budget tracker'!O174),"")</f>
        <v/>
      </c>
    </row>
    <row r="190" spans="1:6" ht="38" customHeight="1">
      <c r="A190" s="12">
        <f>IF(OR('Budget tracker'!G175&lt;&gt;"",'Budget tracker'!H175&lt;&gt;"",'Budget tracker'!L175&lt;&gt;""),IF('Budget tracker'!B175="","",'Budget tracker'!B175),"")</f>
        <v/>
      </c>
      <c r="B190" s="11">
        <f>IF(OR('Budget tracker'!G175&lt;&gt;"",'Budget tracker'!H175&lt;&gt;"",'Budget tracker'!L175&lt;&gt;""),IF('Budget tracker'!G175="","",'Budget tracker'!G175),"")</f>
        <v/>
      </c>
      <c r="C190" s="16">
        <f>IF(OR('Budget tracker'!G175&lt;&gt;"",'Budget tracker'!H175&lt;&gt;"",'Budget tracker'!L175&lt;&gt;""),IF('Budget tracker'!H175="","",'Budget tracker'!H175),"")</f>
        <v/>
      </c>
      <c r="D190" s="12">
        <f>IF(OR('Budget tracker'!G175&lt;&gt;"",'Budget tracker'!H175&lt;&gt;"",'Budget tracker'!L175&lt;&gt;""),IF('Budget tracker'!L175="","",'Budget tracker'!L175),"")</f>
        <v/>
      </c>
      <c r="E190" s="11">
        <f>IF(OR('Budget tracker'!G175&lt;&gt;"",'Budget tracker'!H175&lt;&gt;"",'Budget tracker'!L175&lt;&gt;""),IF('Budget tracker'!N175="","",'Budget tracker'!N175),"")</f>
        <v/>
      </c>
      <c r="F190" s="11">
        <f>IF(OR('Budget tracker'!G175&lt;&gt;"",'Budget tracker'!H175&lt;&gt;"",'Budget tracker'!L175&lt;&gt;""),IF('Budget tracker'!O175="","",'Budget tracker'!O175),"")</f>
        <v/>
      </c>
    </row>
    <row r="191" spans="1:6" ht="38" customHeight="1">
      <c r="A191" s="12">
        <f>IF(OR('Budget tracker'!G176&lt;&gt;"",'Budget tracker'!H176&lt;&gt;"",'Budget tracker'!L176&lt;&gt;""),IF('Budget tracker'!B176="","",'Budget tracker'!B176),"")</f>
        <v/>
      </c>
      <c r="B191" s="11">
        <f>IF(OR('Budget tracker'!G176&lt;&gt;"",'Budget tracker'!H176&lt;&gt;"",'Budget tracker'!L176&lt;&gt;""),IF('Budget tracker'!G176="","",'Budget tracker'!G176),"")</f>
        <v/>
      </c>
      <c r="C191" s="16">
        <f>IF(OR('Budget tracker'!G176&lt;&gt;"",'Budget tracker'!H176&lt;&gt;"",'Budget tracker'!L176&lt;&gt;""),IF('Budget tracker'!H176="","",'Budget tracker'!H176),"")</f>
        <v/>
      </c>
      <c r="D191" s="12">
        <f>IF(OR('Budget tracker'!G176&lt;&gt;"",'Budget tracker'!H176&lt;&gt;"",'Budget tracker'!L176&lt;&gt;""),IF('Budget tracker'!L176="","",'Budget tracker'!L176),"")</f>
        <v/>
      </c>
      <c r="E191" s="11">
        <f>IF(OR('Budget tracker'!G176&lt;&gt;"",'Budget tracker'!H176&lt;&gt;"",'Budget tracker'!L176&lt;&gt;""),IF('Budget tracker'!N176="","",'Budget tracker'!N176),"")</f>
        <v/>
      </c>
      <c r="F191" s="11">
        <f>IF(OR('Budget tracker'!G176&lt;&gt;"",'Budget tracker'!H176&lt;&gt;"",'Budget tracker'!L176&lt;&gt;""),IF('Budget tracker'!O176="","",'Budget tracker'!O176),"")</f>
        <v/>
      </c>
    </row>
    <row r="192" spans="1:6" ht="38" customHeight="1">
      <c r="A192" s="12">
        <f>IF(OR('Budget tracker'!G177&lt;&gt;"",'Budget tracker'!H177&lt;&gt;"",'Budget tracker'!L177&lt;&gt;""),IF('Budget tracker'!B177="","",'Budget tracker'!B177),"")</f>
        <v/>
      </c>
      <c r="B192" s="11">
        <f>IF(OR('Budget tracker'!G177&lt;&gt;"",'Budget tracker'!H177&lt;&gt;"",'Budget tracker'!L177&lt;&gt;""),IF('Budget tracker'!G177="","",'Budget tracker'!G177),"")</f>
        <v/>
      </c>
      <c r="C192" s="16">
        <f>IF(OR('Budget tracker'!G177&lt;&gt;"",'Budget tracker'!H177&lt;&gt;"",'Budget tracker'!L177&lt;&gt;""),IF('Budget tracker'!H177="","",'Budget tracker'!H177),"")</f>
        <v/>
      </c>
      <c r="D192" s="12">
        <f>IF(OR('Budget tracker'!G177&lt;&gt;"",'Budget tracker'!H177&lt;&gt;"",'Budget tracker'!L177&lt;&gt;""),IF('Budget tracker'!L177="","",'Budget tracker'!L177),"")</f>
        <v/>
      </c>
      <c r="E192" s="11">
        <f>IF(OR('Budget tracker'!G177&lt;&gt;"",'Budget tracker'!H177&lt;&gt;"",'Budget tracker'!L177&lt;&gt;""),IF('Budget tracker'!N177="","",'Budget tracker'!N177),"")</f>
        <v/>
      </c>
      <c r="F192" s="11">
        <f>IF(OR('Budget tracker'!G177&lt;&gt;"",'Budget tracker'!H177&lt;&gt;"",'Budget tracker'!L177&lt;&gt;""),IF('Budget tracker'!O177="","",'Budget tracker'!O177),"")</f>
        <v/>
      </c>
    </row>
    <row r="193" spans="1:6" ht="38" customHeight="1">
      <c r="A193" s="12">
        <f>IF(OR('Budget tracker'!G178&lt;&gt;"",'Budget tracker'!H178&lt;&gt;"",'Budget tracker'!L178&lt;&gt;""),IF('Budget tracker'!B178="","",'Budget tracker'!B178),"")</f>
        <v/>
      </c>
      <c r="B193" s="11">
        <f>IF(OR('Budget tracker'!G178&lt;&gt;"",'Budget tracker'!H178&lt;&gt;"",'Budget tracker'!L178&lt;&gt;""),IF('Budget tracker'!G178="","",'Budget tracker'!G178),"")</f>
        <v/>
      </c>
      <c r="C193" s="16">
        <f>IF(OR('Budget tracker'!G178&lt;&gt;"",'Budget tracker'!H178&lt;&gt;"",'Budget tracker'!L178&lt;&gt;""),IF('Budget tracker'!H178="","",'Budget tracker'!H178),"")</f>
        <v/>
      </c>
      <c r="D193" s="12">
        <f>IF(OR('Budget tracker'!G178&lt;&gt;"",'Budget tracker'!H178&lt;&gt;"",'Budget tracker'!L178&lt;&gt;""),IF('Budget tracker'!L178="","",'Budget tracker'!L178),"")</f>
        <v/>
      </c>
      <c r="E193" s="11">
        <f>IF(OR('Budget tracker'!G178&lt;&gt;"",'Budget tracker'!H178&lt;&gt;"",'Budget tracker'!L178&lt;&gt;""),IF('Budget tracker'!N178="","",'Budget tracker'!N178),"")</f>
        <v/>
      </c>
      <c r="F193" s="11">
        <f>IF(OR('Budget tracker'!G178&lt;&gt;"",'Budget tracker'!H178&lt;&gt;"",'Budget tracker'!L178&lt;&gt;""),IF('Budget tracker'!O178="","",'Budget tracker'!O178),"")</f>
        <v/>
      </c>
    </row>
    <row r="194" spans="1:6" ht="38" customHeight="1">
      <c r="A194" s="12">
        <f>IF(OR('Budget tracker'!G179&lt;&gt;"",'Budget tracker'!H179&lt;&gt;"",'Budget tracker'!L179&lt;&gt;""),IF('Budget tracker'!B179="","",'Budget tracker'!B179),"")</f>
        <v/>
      </c>
      <c r="B194" s="11">
        <f>IF(OR('Budget tracker'!G179&lt;&gt;"",'Budget tracker'!H179&lt;&gt;"",'Budget tracker'!L179&lt;&gt;""),IF('Budget tracker'!G179="","",'Budget tracker'!G179),"")</f>
        <v/>
      </c>
      <c r="C194" s="16">
        <f>IF(OR('Budget tracker'!G179&lt;&gt;"",'Budget tracker'!H179&lt;&gt;"",'Budget tracker'!L179&lt;&gt;""),IF('Budget tracker'!H179="","",'Budget tracker'!H179),"")</f>
        <v/>
      </c>
      <c r="D194" s="12">
        <f>IF(OR('Budget tracker'!G179&lt;&gt;"",'Budget tracker'!H179&lt;&gt;"",'Budget tracker'!L179&lt;&gt;""),IF('Budget tracker'!L179="","",'Budget tracker'!L179),"")</f>
        <v/>
      </c>
      <c r="E194" s="11">
        <f>IF(OR('Budget tracker'!G179&lt;&gt;"",'Budget tracker'!H179&lt;&gt;"",'Budget tracker'!L179&lt;&gt;""),IF('Budget tracker'!N179="","",'Budget tracker'!N179),"")</f>
        <v/>
      </c>
      <c r="F194" s="11">
        <f>IF(OR('Budget tracker'!G179&lt;&gt;"",'Budget tracker'!H179&lt;&gt;"",'Budget tracker'!L179&lt;&gt;""),IF('Budget tracker'!O179="","",'Budget tracker'!O179),"")</f>
        <v/>
      </c>
    </row>
    <row r="195" spans="1:6" ht="38" customHeight="1">
      <c r="A195" s="12">
        <f>IF(OR('Budget tracker'!G180&lt;&gt;"",'Budget tracker'!H180&lt;&gt;"",'Budget tracker'!L180&lt;&gt;""),IF('Budget tracker'!B180="","",'Budget tracker'!B180),"")</f>
        <v/>
      </c>
      <c r="B195" s="11">
        <f>IF(OR('Budget tracker'!G180&lt;&gt;"",'Budget tracker'!H180&lt;&gt;"",'Budget tracker'!L180&lt;&gt;""),IF('Budget tracker'!G180="","",'Budget tracker'!G180),"")</f>
        <v/>
      </c>
      <c r="C195" s="16">
        <f>IF(OR('Budget tracker'!G180&lt;&gt;"",'Budget tracker'!H180&lt;&gt;"",'Budget tracker'!L180&lt;&gt;""),IF('Budget tracker'!H180="","",'Budget tracker'!H180),"")</f>
        <v/>
      </c>
      <c r="D195" s="12">
        <f>IF(OR('Budget tracker'!G180&lt;&gt;"",'Budget tracker'!H180&lt;&gt;"",'Budget tracker'!L180&lt;&gt;""),IF('Budget tracker'!L180="","",'Budget tracker'!L180),"")</f>
        <v/>
      </c>
      <c r="E195" s="11">
        <f>IF(OR('Budget tracker'!G180&lt;&gt;"",'Budget tracker'!H180&lt;&gt;"",'Budget tracker'!L180&lt;&gt;""),IF('Budget tracker'!N180="","",'Budget tracker'!N180),"")</f>
        <v/>
      </c>
      <c r="F195" s="11">
        <f>IF(OR('Budget tracker'!G180&lt;&gt;"",'Budget tracker'!H180&lt;&gt;"",'Budget tracker'!L180&lt;&gt;""),IF('Budget tracker'!O180="","",'Budget tracker'!O180),"")</f>
        <v/>
      </c>
    </row>
    <row r="196" spans="1:6" ht="38" customHeight="1">
      <c r="A196" s="12">
        <f>IF(OR('Budget tracker'!G181&lt;&gt;"",'Budget tracker'!H181&lt;&gt;"",'Budget tracker'!L181&lt;&gt;""),IF('Budget tracker'!B181="","",'Budget tracker'!B181),"")</f>
        <v/>
      </c>
      <c r="B196" s="11">
        <f>IF(OR('Budget tracker'!G181&lt;&gt;"",'Budget tracker'!H181&lt;&gt;"",'Budget tracker'!L181&lt;&gt;""),IF('Budget tracker'!G181="","",'Budget tracker'!G181),"")</f>
        <v/>
      </c>
      <c r="C196" s="16">
        <f>IF(OR('Budget tracker'!G181&lt;&gt;"",'Budget tracker'!H181&lt;&gt;"",'Budget tracker'!L181&lt;&gt;""),IF('Budget tracker'!H181="","",'Budget tracker'!H181),"")</f>
        <v/>
      </c>
      <c r="D196" s="12">
        <f>IF(OR('Budget tracker'!G181&lt;&gt;"",'Budget tracker'!H181&lt;&gt;"",'Budget tracker'!L181&lt;&gt;""),IF('Budget tracker'!L181="","",'Budget tracker'!L181),"")</f>
        <v/>
      </c>
      <c r="E196" s="11">
        <f>IF(OR('Budget tracker'!G181&lt;&gt;"",'Budget tracker'!H181&lt;&gt;"",'Budget tracker'!L181&lt;&gt;""),IF('Budget tracker'!N181="","",'Budget tracker'!N181),"")</f>
        <v/>
      </c>
      <c r="F196" s="11">
        <f>IF(OR('Budget tracker'!G181&lt;&gt;"",'Budget tracker'!H181&lt;&gt;"",'Budget tracker'!L181&lt;&gt;""),IF('Budget tracker'!O181="","",'Budget tracker'!O181),"")</f>
        <v/>
      </c>
    </row>
    <row r="197" spans="1:6" ht="38" customHeight="1">
      <c r="A197" s="12">
        <f>IF(OR('Budget tracker'!G182&lt;&gt;"",'Budget tracker'!H182&lt;&gt;"",'Budget tracker'!L182&lt;&gt;""),IF('Budget tracker'!B182="","",'Budget tracker'!B182),"")</f>
        <v/>
      </c>
      <c r="B197" s="11">
        <f>IF(OR('Budget tracker'!G182&lt;&gt;"",'Budget tracker'!H182&lt;&gt;"",'Budget tracker'!L182&lt;&gt;""),IF('Budget tracker'!G182="","",'Budget tracker'!G182),"")</f>
        <v/>
      </c>
      <c r="C197" s="16">
        <f>IF(OR('Budget tracker'!G182&lt;&gt;"",'Budget tracker'!H182&lt;&gt;"",'Budget tracker'!L182&lt;&gt;""),IF('Budget tracker'!H182="","",'Budget tracker'!H182),"")</f>
        <v/>
      </c>
      <c r="D197" s="12">
        <f>IF(OR('Budget tracker'!G182&lt;&gt;"",'Budget tracker'!H182&lt;&gt;"",'Budget tracker'!L182&lt;&gt;""),IF('Budget tracker'!L182="","",'Budget tracker'!L182),"")</f>
        <v/>
      </c>
      <c r="E197" s="11">
        <f>IF(OR('Budget tracker'!G182&lt;&gt;"",'Budget tracker'!H182&lt;&gt;"",'Budget tracker'!L182&lt;&gt;""),IF('Budget tracker'!N182="","",'Budget tracker'!N182),"")</f>
        <v/>
      </c>
      <c r="F197" s="11">
        <f>IF(OR('Budget tracker'!G182&lt;&gt;"",'Budget tracker'!H182&lt;&gt;"",'Budget tracker'!L182&lt;&gt;""),IF('Budget tracker'!O182="","",'Budget tracker'!O182),"")</f>
        <v/>
      </c>
    </row>
    <row r="198" spans="1:6" ht="38" customHeight="1">
      <c r="A198" s="12">
        <f>IF(OR('Budget tracker'!G183&lt;&gt;"",'Budget tracker'!H183&lt;&gt;"",'Budget tracker'!L183&lt;&gt;""),IF('Budget tracker'!B183="","",'Budget tracker'!B183),"")</f>
        <v/>
      </c>
      <c r="B198" s="11">
        <f>IF(OR('Budget tracker'!G183&lt;&gt;"",'Budget tracker'!H183&lt;&gt;"",'Budget tracker'!L183&lt;&gt;""),IF('Budget tracker'!G183="","",'Budget tracker'!G183),"")</f>
        <v/>
      </c>
      <c r="C198" s="16">
        <f>IF(OR('Budget tracker'!G183&lt;&gt;"",'Budget tracker'!H183&lt;&gt;"",'Budget tracker'!L183&lt;&gt;""),IF('Budget tracker'!H183="","",'Budget tracker'!H183),"")</f>
        <v/>
      </c>
      <c r="D198" s="12">
        <f>IF(OR('Budget tracker'!G183&lt;&gt;"",'Budget tracker'!H183&lt;&gt;"",'Budget tracker'!L183&lt;&gt;""),IF('Budget tracker'!L183="","",'Budget tracker'!L183),"")</f>
        <v/>
      </c>
      <c r="E198" s="11">
        <f>IF(OR('Budget tracker'!G183&lt;&gt;"",'Budget tracker'!H183&lt;&gt;"",'Budget tracker'!L183&lt;&gt;""),IF('Budget tracker'!N183="","",'Budget tracker'!N183),"")</f>
        <v/>
      </c>
      <c r="F198" s="11">
        <f>IF(OR('Budget tracker'!G183&lt;&gt;"",'Budget tracker'!H183&lt;&gt;"",'Budget tracker'!L183&lt;&gt;""),IF('Budget tracker'!O183="","",'Budget tracker'!O183),"")</f>
        <v/>
      </c>
    </row>
    <row r="199" spans="1:6" ht="38" customHeight="1">
      <c r="A199" s="12">
        <f>IF(OR('Budget tracker'!G184&lt;&gt;"",'Budget tracker'!H184&lt;&gt;"",'Budget tracker'!L184&lt;&gt;""),IF('Budget tracker'!B184="","",'Budget tracker'!B184),"")</f>
        <v/>
      </c>
      <c r="B199" s="11">
        <f>IF(OR('Budget tracker'!G184&lt;&gt;"",'Budget tracker'!H184&lt;&gt;"",'Budget tracker'!L184&lt;&gt;""),IF('Budget tracker'!G184="","",'Budget tracker'!G184),"")</f>
        <v/>
      </c>
      <c r="C199" s="16">
        <f>IF(OR('Budget tracker'!G184&lt;&gt;"",'Budget tracker'!H184&lt;&gt;"",'Budget tracker'!L184&lt;&gt;""),IF('Budget tracker'!H184="","",'Budget tracker'!H184),"")</f>
        <v/>
      </c>
      <c r="D199" s="12">
        <f>IF(OR('Budget tracker'!G184&lt;&gt;"",'Budget tracker'!H184&lt;&gt;"",'Budget tracker'!L184&lt;&gt;""),IF('Budget tracker'!L184="","",'Budget tracker'!L184),"")</f>
        <v/>
      </c>
      <c r="E199" s="11">
        <f>IF(OR('Budget tracker'!G184&lt;&gt;"",'Budget tracker'!H184&lt;&gt;"",'Budget tracker'!L184&lt;&gt;""),IF('Budget tracker'!N184="","",'Budget tracker'!N184),"")</f>
        <v/>
      </c>
      <c r="F199" s="11">
        <f>IF(OR('Budget tracker'!G184&lt;&gt;"",'Budget tracker'!H184&lt;&gt;"",'Budget tracker'!L184&lt;&gt;""),IF('Budget tracker'!O184="","",'Budget tracker'!O184),"")</f>
        <v/>
      </c>
    </row>
    <row r="200" spans="1:6" ht="38" customHeight="1">
      <c r="A200" s="12">
        <f>IF(OR('Budget tracker'!G185&lt;&gt;"",'Budget tracker'!H185&lt;&gt;"",'Budget tracker'!L185&lt;&gt;""),IF('Budget tracker'!B185="","",'Budget tracker'!B185),"")</f>
        <v/>
      </c>
      <c r="B200" s="11">
        <f>IF(OR('Budget tracker'!G185&lt;&gt;"",'Budget tracker'!H185&lt;&gt;"",'Budget tracker'!L185&lt;&gt;""),IF('Budget tracker'!G185="","",'Budget tracker'!G185),"")</f>
        <v/>
      </c>
      <c r="C200" s="16">
        <f>IF(OR('Budget tracker'!G185&lt;&gt;"",'Budget tracker'!H185&lt;&gt;"",'Budget tracker'!L185&lt;&gt;""),IF('Budget tracker'!H185="","",'Budget tracker'!H185),"")</f>
        <v/>
      </c>
      <c r="D200" s="12">
        <f>IF(OR('Budget tracker'!G185&lt;&gt;"",'Budget tracker'!H185&lt;&gt;"",'Budget tracker'!L185&lt;&gt;""),IF('Budget tracker'!L185="","",'Budget tracker'!L185),"")</f>
        <v/>
      </c>
      <c r="E200" s="11">
        <f>IF(OR('Budget tracker'!G185&lt;&gt;"",'Budget tracker'!H185&lt;&gt;"",'Budget tracker'!L185&lt;&gt;""),IF('Budget tracker'!N185="","",'Budget tracker'!N185),"")</f>
        <v/>
      </c>
      <c r="F200" s="11">
        <f>IF(OR('Budget tracker'!G185&lt;&gt;"",'Budget tracker'!H185&lt;&gt;"",'Budget tracker'!L185&lt;&gt;""),IF('Budget tracker'!O185="","",'Budget tracker'!O185),"")</f>
        <v/>
      </c>
    </row>
    <row r="201" spans="1:6" ht="38" customHeight="1">
      <c r="A201" s="12">
        <f>IF(OR('Budget tracker'!G186&lt;&gt;"",'Budget tracker'!H186&lt;&gt;"",'Budget tracker'!L186&lt;&gt;""),IF('Budget tracker'!B186="","",'Budget tracker'!B186),"")</f>
        <v/>
      </c>
      <c r="B201" s="11">
        <f>IF(OR('Budget tracker'!G186&lt;&gt;"",'Budget tracker'!H186&lt;&gt;"",'Budget tracker'!L186&lt;&gt;""),IF('Budget tracker'!G186="","",'Budget tracker'!G186),"")</f>
        <v/>
      </c>
      <c r="C201" s="16">
        <f>IF(OR('Budget tracker'!G186&lt;&gt;"",'Budget tracker'!H186&lt;&gt;"",'Budget tracker'!L186&lt;&gt;""),IF('Budget tracker'!H186="","",'Budget tracker'!H186),"")</f>
        <v/>
      </c>
      <c r="D201" s="12">
        <f>IF(OR('Budget tracker'!G186&lt;&gt;"",'Budget tracker'!H186&lt;&gt;"",'Budget tracker'!L186&lt;&gt;""),IF('Budget tracker'!L186="","",'Budget tracker'!L186),"")</f>
        <v/>
      </c>
      <c r="E201" s="11">
        <f>IF(OR('Budget tracker'!G186&lt;&gt;"",'Budget tracker'!H186&lt;&gt;"",'Budget tracker'!L186&lt;&gt;""),IF('Budget tracker'!N186="","",'Budget tracker'!N186),"")</f>
        <v/>
      </c>
      <c r="F201" s="11">
        <f>IF(OR('Budget tracker'!G186&lt;&gt;"",'Budget tracker'!H186&lt;&gt;"",'Budget tracker'!L186&lt;&gt;""),IF('Budget tracker'!O186="","",'Budget tracker'!O186),"")</f>
        <v/>
      </c>
    </row>
    <row r="202" spans="1:6" ht="38" customHeight="1">
      <c r="A202" s="12">
        <f>IF(OR('Budget tracker'!G187&lt;&gt;"",'Budget tracker'!H187&lt;&gt;"",'Budget tracker'!L187&lt;&gt;""),IF('Budget tracker'!B187="","",'Budget tracker'!B187),"")</f>
        <v/>
      </c>
      <c r="B202" s="11">
        <f>IF(OR('Budget tracker'!G187&lt;&gt;"",'Budget tracker'!H187&lt;&gt;"",'Budget tracker'!L187&lt;&gt;""),IF('Budget tracker'!G187="","",'Budget tracker'!G187),"")</f>
        <v/>
      </c>
      <c r="C202" s="16">
        <f>IF(OR('Budget tracker'!G187&lt;&gt;"",'Budget tracker'!H187&lt;&gt;"",'Budget tracker'!L187&lt;&gt;""),IF('Budget tracker'!H187="","",'Budget tracker'!H187),"")</f>
        <v/>
      </c>
      <c r="D202" s="12">
        <f>IF(OR('Budget tracker'!G187&lt;&gt;"",'Budget tracker'!H187&lt;&gt;"",'Budget tracker'!L187&lt;&gt;""),IF('Budget tracker'!L187="","",'Budget tracker'!L187),"")</f>
        <v/>
      </c>
      <c r="E202" s="11">
        <f>IF(OR('Budget tracker'!G187&lt;&gt;"",'Budget tracker'!H187&lt;&gt;"",'Budget tracker'!L187&lt;&gt;""),IF('Budget tracker'!N187="","",'Budget tracker'!N187),"")</f>
        <v/>
      </c>
      <c r="F202" s="11">
        <f>IF(OR('Budget tracker'!G187&lt;&gt;"",'Budget tracker'!H187&lt;&gt;"",'Budget tracker'!L187&lt;&gt;""),IF('Budget tracker'!O187="","",'Budget tracker'!O187),"")</f>
        <v/>
      </c>
    </row>
    <row r="203" spans="1:6" ht="38" customHeight="1">
      <c r="A203" s="12">
        <f>IF(OR('Budget tracker'!G188&lt;&gt;"",'Budget tracker'!H188&lt;&gt;"",'Budget tracker'!L188&lt;&gt;""),IF('Budget tracker'!B188="","",'Budget tracker'!B188),"")</f>
        <v/>
      </c>
      <c r="B203" s="11">
        <f>IF(OR('Budget tracker'!G188&lt;&gt;"",'Budget tracker'!H188&lt;&gt;"",'Budget tracker'!L188&lt;&gt;""),IF('Budget tracker'!G188="","",'Budget tracker'!G188),"")</f>
        <v/>
      </c>
      <c r="C203" s="16">
        <f>IF(OR('Budget tracker'!G188&lt;&gt;"",'Budget tracker'!H188&lt;&gt;"",'Budget tracker'!L188&lt;&gt;""),IF('Budget tracker'!H188="","",'Budget tracker'!H188),"")</f>
        <v/>
      </c>
      <c r="D203" s="12">
        <f>IF(OR('Budget tracker'!G188&lt;&gt;"",'Budget tracker'!H188&lt;&gt;"",'Budget tracker'!L188&lt;&gt;""),IF('Budget tracker'!L188="","",'Budget tracker'!L188),"")</f>
        <v/>
      </c>
      <c r="E203" s="11">
        <f>IF(OR('Budget tracker'!G188&lt;&gt;"",'Budget tracker'!H188&lt;&gt;"",'Budget tracker'!L188&lt;&gt;""),IF('Budget tracker'!N188="","",'Budget tracker'!N188),"")</f>
        <v/>
      </c>
      <c r="F203" s="11">
        <f>IF(OR('Budget tracker'!G188&lt;&gt;"",'Budget tracker'!H188&lt;&gt;"",'Budget tracker'!L188&lt;&gt;""),IF('Budget tracker'!O188="","",'Budget tracker'!O188),"")</f>
        <v/>
      </c>
    </row>
    <row r="204" spans="1:6" ht="38" customHeight="1">
      <c r="A204" s="12">
        <f>IF(OR('Budget tracker'!G189&lt;&gt;"",'Budget tracker'!H189&lt;&gt;"",'Budget tracker'!L189&lt;&gt;""),IF('Budget tracker'!B189="","",'Budget tracker'!B189),"")</f>
        <v/>
      </c>
      <c r="B204" s="11">
        <f>IF(OR('Budget tracker'!G189&lt;&gt;"",'Budget tracker'!H189&lt;&gt;"",'Budget tracker'!L189&lt;&gt;""),IF('Budget tracker'!G189="","",'Budget tracker'!G189),"")</f>
        <v/>
      </c>
      <c r="C204" s="16">
        <f>IF(OR('Budget tracker'!G189&lt;&gt;"",'Budget tracker'!H189&lt;&gt;"",'Budget tracker'!L189&lt;&gt;""),IF('Budget tracker'!H189="","",'Budget tracker'!H189),"")</f>
        <v/>
      </c>
      <c r="D204" s="12">
        <f>IF(OR('Budget tracker'!G189&lt;&gt;"",'Budget tracker'!H189&lt;&gt;"",'Budget tracker'!L189&lt;&gt;""),IF('Budget tracker'!L189="","",'Budget tracker'!L189),"")</f>
        <v/>
      </c>
      <c r="E204" s="11">
        <f>IF(OR('Budget tracker'!G189&lt;&gt;"",'Budget tracker'!H189&lt;&gt;"",'Budget tracker'!L189&lt;&gt;""),IF('Budget tracker'!N189="","",'Budget tracker'!N189),"")</f>
        <v/>
      </c>
      <c r="F204" s="11">
        <f>IF(OR('Budget tracker'!G189&lt;&gt;"",'Budget tracker'!H189&lt;&gt;"",'Budget tracker'!L189&lt;&gt;""),IF('Budget tracker'!O189="","",'Budget tracker'!O189),"")</f>
        <v/>
      </c>
    </row>
    <row r="205" spans="1:6" ht="38" customHeight="1">
      <c r="A205" s="12">
        <f>IF(OR('Budget tracker'!G190&lt;&gt;"",'Budget tracker'!H190&lt;&gt;"",'Budget tracker'!L190&lt;&gt;""),IF('Budget tracker'!B190="","",'Budget tracker'!B190),"")</f>
        <v/>
      </c>
      <c r="B205" s="11">
        <f>IF(OR('Budget tracker'!G190&lt;&gt;"",'Budget tracker'!H190&lt;&gt;"",'Budget tracker'!L190&lt;&gt;""),IF('Budget tracker'!G190="","",'Budget tracker'!G190),"")</f>
        <v/>
      </c>
      <c r="C205" s="16">
        <f>IF(OR('Budget tracker'!G190&lt;&gt;"",'Budget tracker'!H190&lt;&gt;"",'Budget tracker'!L190&lt;&gt;""),IF('Budget tracker'!H190="","",'Budget tracker'!H190),"")</f>
        <v/>
      </c>
      <c r="D205" s="12">
        <f>IF(OR('Budget tracker'!G190&lt;&gt;"",'Budget tracker'!H190&lt;&gt;"",'Budget tracker'!L190&lt;&gt;""),IF('Budget tracker'!L190="","",'Budget tracker'!L190),"")</f>
        <v/>
      </c>
      <c r="E205" s="11">
        <f>IF(OR('Budget tracker'!G190&lt;&gt;"",'Budget tracker'!H190&lt;&gt;"",'Budget tracker'!L190&lt;&gt;""),IF('Budget tracker'!N190="","",'Budget tracker'!N190),"")</f>
        <v/>
      </c>
      <c r="F205" s="11">
        <f>IF(OR('Budget tracker'!G190&lt;&gt;"",'Budget tracker'!H190&lt;&gt;"",'Budget tracker'!L190&lt;&gt;""),IF('Budget tracker'!O190="","",'Budget tracker'!O190),"")</f>
        <v/>
      </c>
    </row>
    <row r="206" spans="1:6" ht="38" customHeight="1">
      <c r="A206" s="12">
        <f>IF(OR('Budget tracker'!G191&lt;&gt;"",'Budget tracker'!H191&lt;&gt;"",'Budget tracker'!L191&lt;&gt;""),IF('Budget tracker'!B191="","",'Budget tracker'!B191),"")</f>
        <v/>
      </c>
      <c r="B206" s="11">
        <f>IF(OR('Budget tracker'!G191&lt;&gt;"",'Budget tracker'!H191&lt;&gt;"",'Budget tracker'!L191&lt;&gt;""),IF('Budget tracker'!G191="","",'Budget tracker'!G191),"")</f>
        <v/>
      </c>
      <c r="C206" s="16">
        <f>IF(OR('Budget tracker'!G191&lt;&gt;"",'Budget tracker'!H191&lt;&gt;"",'Budget tracker'!L191&lt;&gt;""),IF('Budget tracker'!H191="","",'Budget tracker'!H191),"")</f>
        <v/>
      </c>
      <c r="D206" s="12">
        <f>IF(OR('Budget tracker'!G191&lt;&gt;"",'Budget tracker'!H191&lt;&gt;"",'Budget tracker'!L191&lt;&gt;""),IF('Budget tracker'!L191="","",'Budget tracker'!L191),"")</f>
        <v/>
      </c>
      <c r="E206" s="11">
        <f>IF(OR('Budget tracker'!G191&lt;&gt;"",'Budget tracker'!H191&lt;&gt;"",'Budget tracker'!L191&lt;&gt;""),IF('Budget tracker'!N191="","",'Budget tracker'!N191),"")</f>
        <v/>
      </c>
      <c r="F206" s="11">
        <f>IF(OR('Budget tracker'!G191&lt;&gt;"",'Budget tracker'!H191&lt;&gt;"",'Budget tracker'!L191&lt;&gt;""),IF('Budget tracker'!O191="","",'Budget tracker'!O191),"")</f>
        <v/>
      </c>
    </row>
    <row r="207" spans="1:6" ht="38" customHeight="1">
      <c r="A207" s="12">
        <f>IF(OR('Budget tracker'!G192&lt;&gt;"",'Budget tracker'!H192&lt;&gt;"",'Budget tracker'!L192&lt;&gt;""),IF('Budget tracker'!B192="","",'Budget tracker'!B192),"")</f>
        <v/>
      </c>
      <c r="B207" s="11">
        <f>IF(OR('Budget tracker'!G192&lt;&gt;"",'Budget tracker'!H192&lt;&gt;"",'Budget tracker'!L192&lt;&gt;""),IF('Budget tracker'!G192="","",'Budget tracker'!G192),"")</f>
        <v/>
      </c>
      <c r="C207" s="16">
        <f>IF(OR('Budget tracker'!G192&lt;&gt;"",'Budget tracker'!H192&lt;&gt;"",'Budget tracker'!L192&lt;&gt;""),IF('Budget tracker'!H192="","",'Budget tracker'!H192),"")</f>
        <v/>
      </c>
      <c r="D207" s="12">
        <f>IF(OR('Budget tracker'!G192&lt;&gt;"",'Budget tracker'!H192&lt;&gt;"",'Budget tracker'!L192&lt;&gt;""),IF('Budget tracker'!L192="","",'Budget tracker'!L192),"")</f>
        <v/>
      </c>
      <c r="E207" s="11">
        <f>IF(OR('Budget tracker'!G192&lt;&gt;"",'Budget tracker'!H192&lt;&gt;"",'Budget tracker'!L192&lt;&gt;""),IF('Budget tracker'!N192="","",'Budget tracker'!N192),"")</f>
        <v/>
      </c>
      <c r="F207" s="11">
        <f>IF(OR('Budget tracker'!G192&lt;&gt;"",'Budget tracker'!H192&lt;&gt;"",'Budget tracker'!L192&lt;&gt;""),IF('Budget tracker'!O192="","",'Budget tracker'!O192),"")</f>
        <v/>
      </c>
    </row>
    <row r="208" spans="1:6" ht="38" customHeight="1">
      <c r="A208" s="12">
        <f>IF(OR('Budget tracker'!G193&lt;&gt;"",'Budget tracker'!H193&lt;&gt;"",'Budget tracker'!L193&lt;&gt;""),IF('Budget tracker'!B193="","",'Budget tracker'!B193),"")</f>
        <v/>
      </c>
      <c r="B208" s="11">
        <f>IF(OR('Budget tracker'!G193&lt;&gt;"",'Budget tracker'!H193&lt;&gt;"",'Budget tracker'!L193&lt;&gt;""),IF('Budget tracker'!G193="","",'Budget tracker'!G193),"")</f>
        <v/>
      </c>
      <c r="C208" s="16">
        <f>IF(OR('Budget tracker'!G193&lt;&gt;"",'Budget tracker'!H193&lt;&gt;"",'Budget tracker'!L193&lt;&gt;""),IF('Budget tracker'!H193="","",'Budget tracker'!H193),"")</f>
        <v/>
      </c>
      <c r="D208" s="12">
        <f>IF(OR('Budget tracker'!G193&lt;&gt;"",'Budget tracker'!H193&lt;&gt;"",'Budget tracker'!L193&lt;&gt;""),IF('Budget tracker'!L193="","",'Budget tracker'!L193),"")</f>
        <v/>
      </c>
      <c r="E208" s="11">
        <f>IF(OR('Budget tracker'!G193&lt;&gt;"",'Budget tracker'!H193&lt;&gt;"",'Budget tracker'!L193&lt;&gt;""),IF('Budget tracker'!N193="","",'Budget tracker'!N193),"")</f>
        <v/>
      </c>
      <c r="F208" s="11">
        <f>IF(OR('Budget tracker'!G193&lt;&gt;"",'Budget tracker'!H193&lt;&gt;"",'Budget tracker'!L193&lt;&gt;""),IF('Budget tracker'!O193="","",'Budget tracker'!O193),"")</f>
        <v/>
      </c>
    </row>
    <row r="209" spans="1:6" ht="38" customHeight="1">
      <c r="A209" s="12">
        <f>IF(OR('Budget tracker'!G194&lt;&gt;"",'Budget tracker'!H194&lt;&gt;"",'Budget tracker'!L194&lt;&gt;""),IF('Budget tracker'!B194="","",'Budget tracker'!B194),"")</f>
        <v/>
      </c>
      <c r="B209" s="11">
        <f>IF(OR('Budget tracker'!G194&lt;&gt;"",'Budget tracker'!H194&lt;&gt;"",'Budget tracker'!L194&lt;&gt;""),IF('Budget tracker'!G194="","",'Budget tracker'!G194),"")</f>
        <v/>
      </c>
      <c r="C209" s="16">
        <f>IF(OR('Budget tracker'!G194&lt;&gt;"",'Budget tracker'!H194&lt;&gt;"",'Budget tracker'!L194&lt;&gt;""),IF('Budget tracker'!H194="","",'Budget tracker'!H194),"")</f>
        <v/>
      </c>
      <c r="D209" s="12">
        <f>IF(OR('Budget tracker'!G194&lt;&gt;"",'Budget tracker'!H194&lt;&gt;"",'Budget tracker'!L194&lt;&gt;""),IF('Budget tracker'!L194="","",'Budget tracker'!L194),"")</f>
        <v/>
      </c>
      <c r="E209" s="11">
        <f>IF(OR('Budget tracker'!G194&lt;&gt;"",'Budget tracker'!H194&lt;&gt;"",'Budget tracker'!L194&lt;&gt;""),IF('Budget tracker'!N194="","",'Budget tracker'!N194),"")</f>
        <v/>
      </c>
      <c r="F209" s="11">
        <f>IF(OR('Budget tracker'!G194&lt;&gt;"",'Budget tracker'!H194&lt;&gt;"",'Budget tracker'!L194&lt;&gt;""),IF('Budget tracker'!O194="","",'Budget tracker'!O194),"")</f>
        <v/>
      </c>
    </row>
    <row r="210" spans="1:6" ht="38" customHeight="1">
      <c r="A210" s="12">
        <f>IF(OR('Budget tracker'!G195&lt;&gt;"",'Budget tracker'!H195&lt;&gt;"",'Budget tracker'!L195&lt;&gt;""),IF('Budget tracker'!B195="","",'Budget tracker'!B195),"")</f>
        <v/>
      </c>
      <c r="B210" s="11">
        <f>IF(OR('Budget tracker'!G195&lt;&gt;"",'Budget tracker'!H195&lt;&gt;"",'Budget tracker'!L195&lt;&gt;""),IF('Budget tracker'!G195="","",'Budget tracker'!G195),"")</f>
        <v/>
      </c>
      <c r="C210" s="16">
        <f>IF(OR('Budget tracker'!G195&lt;&gt;"",'Budget tracker'!H195&lt;&gt;"",'Budget tracker'!L195&lt;&gt;""),IF('Budget tracker'!H195="","",'Budget tracker'!H195),"")</f>
        <v/>
      </c>
      <c r="D210" s="12">
        <f>IF(OR('Budget tracker'!G195&lt;&gt;"",'Budget tracker'!H195&lt;&gt;"",'Budget tracker'!L195&lt;&gt;""),IF('Budget tracker'!L195="","",'Budget tracker'!L195),"")</f>
        <v/>
      </c>
      <c r="E210" s="11">
        <f>IF(OR('Budget tracker'!G195&lt;&gt;"",'Budget tracker'!H195&lt;&gt;"",'Budget tracker'!L195&lt;&gt;""),IF('Budget tracker'!N195="","",'Budget tracker'!N195),"")</f>
        <v/>
      </c>
      <c r="F210" s="11">
        <f>IF(OR('Budget tracker'!G195&lt;&gt;"",'Budget tracker'!H195&lt;&gt;"",'Budget tracker'!L195&lt;&gt;""),IF('Budget tracker'!O195="","",'Budget tracker'!O195),"")</f>
        <v/>
      </c>
    </row>
    <row r="211" spans="1:6" ht="38" customHeight="1">
      <c r="A211" s="12">
        <f>IF(OR('Budget tracker'!G196&lt;&gt;"",'Budget tracker'!H196&lt;&gt;"",'Budget tracker'!L196&lt;&gt;""),IF('Budget tracker'!B196="","",'Budget tracker'!B196),"")</f>
        <v/>
      </c>
      <c r="B211" s="11">
        <f>IF(OR('Budget tracker'!G196&lt;&gt;"",'Budget tracker'!H196&lt;&gt;"",'Budget tracker'!L196&lt;&gt;""),IF('Budget tracker'!G196="","",'Budget tracker'!G196),"")</f>
        <v/>
      </c>
      <c r="C211" s="16">
        <f>IF(OR('Budget tracker'!G196&lt;&gt;"",'Budget tracker'!H196&lt;&gt;"",'Budget tracker'!L196&lt;&gt;""),IF('Budget tracker'!H196="","",'Budget tracker'!H196),"")</f>
        <v/>
      </c>
      <c r="D211" s="12">
        <f>IF(OR('Budget tracker'!G196&lt;&gt;"",'Budget tracker'!H196&lt;&gt;"",'Budget tracker'!L196&lt;&gt;""),IF('Budget tracker'!L196="","",'Budget tracker'!L196),"")</f>
        <v/>
      </c>
      <c r="E211" s="11">
        <f>IF(OR('Budget tracker'!G196&lt;&gt;"",'Budget tracker'!H196&lt;&gt;"",'Budget tracker'!L196&lt;&gt;""),IF('Budget tracker'!N196="","",'Budget tracker'!N196),"")</f>
        <v/>
      </c>
      <c r="F211" s="11">
        <f>IF(OR('Budget tracker'!G196&lt;&gt;"",'Budget tracker'!H196&lt;&gt;"",'Budget tracker'!L196&lt;&gt;""),IF('Budget tracker'!O196="","",'Budget tracker'!O196),"")</f>
        <v/>
      </c>
    </row>
    <row r="212" spans="1:6" ht="38" customHeight="1">
      <c r="A212" s="12">
        <f>IF(OR('Budget tracker'!G197&lt;&gt;"",'Budget tracker'!H197&lt;&gt;"",'Budget tracker'!L197&lt;&gt;""),IF('Budget tracker'!B197="","",'Budget tracker'!B197),"")</f>
        <v/>
      </c>
      <c r="B212" s="11">
        <f>IF(OR('Budget tracker'!G197&lt;&gt;"",'Budget tracker'!H197&lt;&gt;"",'Budget tracker'!L197&lt;&gt;""),IF('Budget tracker'!G197="","",'Budget tracker'!G197),"")</f>
        <v/>
      </c>
      <c r="C212" s="16">
        <f>IF(OR('Budget tracker'!G197&lt;&gt;"",'Budget tracker'!H197&lt;&gt;"",'Budget tracker'!L197&lt;&gt;""),IF('Budget tracker'!H197="","",'Budget tracker'!H197),"")</f>
        <v/>
      </c>
      <c r="D212" s="12">
        <f>IF(OR('Budget tracker'!G197&lt;&gt;"",'Budget tracker'!H197&lt;&gt;"",'Budget tracker'!L197&lt;&gt;""),IF('Budget tracker'!L197="","",'Budget tracker'!L197),"")</f>
        <v/>
      </c>
      <c r="E212" s="11">
        <f>IF(OR('Budget tracker'!G197&lt;&gt;"",'Budget tracker'!H197&lt;&gt;"",'Budget tracker'!L197&lt;&gt;""),IF('Budget tracker'!N197="","",'Budget tracker'!N197),"")</f>
        <v/>
      </c>
      <c r="F212" s="11">
        <f>IF(OR('Budget tracker'!G197&lt;&gt;"",'Budget tracker'!H197&lt;&gt;"",'Budget tracker'!L197&lt;&gt;""),IF('Budget tracker'!O197="","",'Budget tracker'!O197),"")</f>
        <v/>
      </c>
    </row>
    <row r="213" spans="1:6" ht="38" customHeight="1">
      <c r="A213" s="12">
        <f>IF(OR('Budget tracker'!G198&lt;&gt;"",'Budget tracker'!H198&lt;&gt;"",'Budget tracker'!L198&lt;&gt;""),IF('Budget tracker'!B198="","",'Budget tracker'!B198),"")</f>
        <v/>
      </c>
      <c r="B213" s="11">
        <f>IF(OR('Budget tracker'!G198&lt;&gt;"",'Budget tracker'!H198&lt;&gt;"",'Budget tracker'!L198&lt;&gt;""),IF('Budget tracker'!G198="","",'Budget tracker'!G198),"")</f>
        <v/>
      </c>
      <c r="C213" s="16">
        <f>IF(OR('Budget tracker'!G198&lt;&gt;"",'Budget tracker'!H198&lt;&gt;"",'Budget tracker'!L198&lt;&gt;""),IF('Budget tracker'!H198="","",'Budget tracker'!H198),"")</f>
        <v/>
      </c>
      <c r="D213" s="12">
        <f>IF(OR('Budget tracker'!G198&lt;&gt;"",'Budget tracker'!H198&lt;&gt;"",'Budget tracker'!L198&lt;&gt;""),IF('Budget tracker'!L198="","",'Budget tracker'!L198),"")</f>
        <v/>
      </c>
      <c r="E213" s="11">
        <f>IF(OR('Budget tracker'!G198&lt;&gt;"",'Budget tracker'!H198&lt;&gt;"",'Budget tracker'!L198&lt;&gt;""),IF('Budget tracker'!N198="","",'Budget tracker'!N198),"")</f>
        <v/>
      </c>
      <c r="F213" s="11">
        <f>IF(OR('Budget tracker'!G198&lt;&gt;"",'Budget tracker'!H198&lt;&gt;"",'Budget tracker'!L198&lt;&gt;""),IF('Budget tracker'!O198="","",'Budget tracker'!O198),"")</f>
        <v/>
      </c>
    </row>
    <row r="214" spans="1:6" ht="38" customHeight="1">
      <c r="A214" s="12">
        <f>IF(OR('Budget tracker'!G199&lt;&gt;"",'Budget tracker'!H199&lt;&gt;"",'Budget tracker'!L199&lt;&gt;""),IF('Budget tracker'!B199="","",'Budget tracker'!B199),"")</f>
        <v/>
      </c>
      <c r="B214" s="11">
        <f>IF(OR('Budget tracker'!G199&lt;&gt;"",'Budget tracker'!H199&lt;&gt;"",'Budget tracker'!L199&lt;&gt;""),IF('Budget tracker'!G199="","",'Budget tracker'!G199),"")</f>
        <v/>
      </c>
      <c r="C214" s="16">
        <f>IF(OR('Budget tracker'!G199&lt;&gt;"",'Budget tracker'!H199&lt;&gt;"",'Budget tracker'!L199&lt;&gt;""),IF('Budget tracker'!H199="","",'Budget tracker'!H199),"")</f>
        <v/>
      </c>
      <c r="D214" s="12">
        <f>IF(OR('Budget tracker'!G199&lt;&gt;"",'Budget tracker'!H199&lt;&gt;"",'Budget tracker'!L199&lt;&gt;""),IF('Budget tracker'!L199="","",'Budget tracker'!L199),"")</f>
        <v/>
      </c>
      <c r="E214" s="11">
        <f>IF(OR('Budget tracker'!G199&lt;&gt;"",'Budget tracker'!H199&lt;&gt;"",'Budget tracker'!L199&lt;&gt;""),IF('Budget tracker'!N199="","",'Budget tracker'!N199),"")</f>
        <v/>
      </c>
      <c r="F214" s="11">
        <f>IF(OR('Budget tracker'!G199&lt;&gt;"",'Budget tracker'!H199&lt;&gt;"",'Budget tracker'!L199&lt;&gt;""),IF('Budget tracker'!O199="","",'Budget tracker'!O199),"")</f>
        <v/>
      </c>
    </row>
    <row r="215" spans="1:6" ht="38" customHeight="1">
      <c r="A215" s="12">
        <f>IF(OR('Budget tracker'!G200&lt;&gt;"",'Budget tracker'!H200&lt;&gt;"",'Budget tracker'!L200&lt;&gt;""),IF('Budget tracker'!B200="","",'Budget tracker'!B200),"")</f>
        <v/>
      </c>
      <c r="B215" s="11">
        <f>IF(OR('Budget tracker'!G200&lt;&gt;"",'Budget tracker'!H200&lt;&gt;"",'Budget tracker'!L200&lt;&gt;""),IF('Budget tracker'!G200="","",'Budget tracker'!G200),"")</f>
        <v/>
      </c>
      <c r="C215" s="16">
        <f>IF(OR('Budget tracker'!G200&lt;&gt;"",'Budget tracker'!H200&lt;&gt;"",'Budget tracker'!L200&lt;&gt;""),IF('Budget tracker'!H200="","",'Budget tracker'!H200),"")</f>
        <v/>
      </c>
      <c r="D215" s="12">
        <f>IF(OR('Budget tracker'!G200&lt;&gt;"",'Budget tracker'!H200&lt;&gt;"",'Budget tracker'!L200&lt;&gt;""),IF('Budget tracker'!L200="","",'Budget tracker'!L200),"")</f>
        <v/>
      </c>
      <c r="E215" s="11">
        <f>IF(OR('Budget tracker'!G200&lt;&gt;"",'Budget tracker'!H200&lt;&gt;"",'Budget tracker'!L200&lt;&gt;""),IF('Budget tracker'!N200="","",'Budget tracker'!N200),"")</f>
        <v/>
      </c>
      <c r="F215" s="11">
        <f>IF(OR('Budget tracker'!G200&lt;&gt;"",'Budget tracker'!H200&lt;&gt;"",'Budget tracker'!L200&lt;&gt;""),IF('Budget tracker'!O200="","",'Budget tracker'!O200),"")</f>
        <v/>
      </c>
    </row>
    <row r="216" spans="1:6" ht="38" customHeight="1">
      <c r="A216" s="12">
        <f>IF(OR('Budget tracker'!G201&lt;&gt;"",'Budget tracker'!H201&lt;&gt;"",'Budget tracker'!L201&lt;&gt;""),IF('Budget tracker'!B201="","",'Budget tracker'!B201),"")</f>
        <v/>
      </c>
      <c r="B216" s="11">
        <f>IF(OR('Budget tracker'!G201&lt;&gt;"",'Budget tracker'!H201&lt;&gt;"",'Budget tracker'!L201&lt;&gt;""),IF('Budget tracker'!G201="","",'Budget tracker'!G201),"")</f>
        <v/>
      </c>
      <c r="C216" s="16">
        <f>IF(OR('Budget tracker'!G201&lt;&gt;"",'Budget tracker'!H201&lt;&gt;"",'Budget tracker'!L201&lt;&gt;""),IF('Budget tracker'!H201="","",'Budget tracker'!H201),"")</f>
        <v/>
      </c>
      <c r="D216" s="12">
        <f>IF(OR('Budget tracker'!G201&lt;&gt;"",'Budget tracker'!H201&lt;&gt;"",'Budget tracker'!L201&lt;&gt;""),IF('Budget tracker'!L201="","",'Budget tracker'!L201),"")</f>
        <v/>
      </c>
      <c r="E216" s="11">
        <f>IF(OR('Budget tracker'!G201&lt;&gt;"",'Budget tracker'!H201&lt;&gt;"",'Budget tracker'!L201&lt;&gt;""),IF('Budget tracker'!N201="","",'Budget tracker'!N201),"")</f>
        <v/>
      </c>
      <c r="F216" s="11">
        <f>IF(OR('Budget tracker'!G201&lt;&gt;"",'Budget tracker'!H201&lt;&gt;"",'Budget tracker'!L201&lt;&gt;""),IF('Budget tracker'!O201="","",'Budget tracker'!O201),"")</f>
        <v/>
      </c>
    </row>
    <row r="217" spans="1:6" ht="38" customHeight="1">
      <c r="A217" s="12">
        <f>IF(OR('Budget tracker'!G202&lt;&gt;"",'Budget tracker'!H202&lt;&gt;"",'Budget tracker'!L202&lt;&gt;""),IF('Budget tracker'!B202="","",'Budget tracker'!B202),"")</f>
        <v/>
      </c>
      <c r="B217" s="11">
        <f>IF(OR('Budget tracker'!G202&lt;&gt;"",'Budget tracker'!H202&lt;&gt;"",'Budget tracker'!L202&lt;&gt;""),IF('Budget tracker'!G202="","",'Budget tracker'!G202),"")</f>
        <v/>
      </c>
      <c r="C217" s="16">
        <f>IF(OR('Budget tracker'!G202&lt;&gt;"",'Budget tracker'!H202&lt;&gt;"",'Budget tracker'!L202&lt;&gt;""),IF('Budget tracker'!H202="","",'Budget tracker'!H202),"")</f>
        <v/>
      </c>
      <c r="D217" s="12">
        <f>IF(OR('Budget tracker'!G202&lt;&gt;"",'Budget tracker'!H202&lt;&gt;"",'Budget tracker'!L202&lt;&gt;""),IF('Budget tracker'!L202="","",'Budget tracker'!L202),"")</f>
        <v/>
      </c>
      <c r="E217" s="11">
        <f>IF(OR('Budget tracker'!G202&lt;&gt;"",'Budget tracker'!H202&lt;&gt;"",'Budget tracker'!L202&lt;&gt;""),IF('Budget tracker'!N202="","",'Budget tracker'!N202),"")</f>
        <v/>
      </c>
      <c r="F217" s="11">
        <f>IF(OR('Budget tracker'!G202&lt;&gt;"",'Budget tracker'!H202&lt;&gt;"",'Budget tracker'!L202&lt;&gt;""),IF('Budget tracker'!O202="","",'Budget tracker'!O202),"")</f>
        <v/>
      </c>
    </row>
    <row r="218" spans="1:6" ht="38" customHeight="1">
      <c r="A218" s="12">
        <f>IF(OR('Budget tracker'!G203&lt;&gt;"",'Budget tracker'!H203&lt;&gt;"",'Budget tracker'!L203&lt;&gt;""),IF('Budget tracker'!B203="","",'Budget tracker'!B203),"")</f>
        <v/>
      </c>
      <c r="B218" s="11">
        <f>IF(OR('Budget tracker'!G203&lt;&gt;"",'Budget tracker'!H203&lt;&gt;"",'Budget tracker'!L203&lt;&gt;""),IF('Budget tracker'!G203="","",'Budget tracker'!G203),"")</f>
        <v/>
      </c>
      <c r="C218" s="16">
        <f>IF(OR('Budget tracker'!G203&lt;&gt;"",'Budget tracker'!H203&lt;&gt;"",'Budget tracker'!L203&lt;&gt;""),IF('Budget tracker'!H203="","",'Budget tracker'!H203),"")</f>
        <v/>
      </c>
      <c r="D218" s="12">
        <f>IF(OR('Budget tracker'!G203&lt;&gt;"",'Budget tracker'!H203&lt;&gt;"",'Budget tracker'!L203&lt;&gt;""),IF('Budget tracker'!L203="","",'Budget tracker'!L203),"")</f>
        <v/>
      </c>
      <c r="E218" s="11">
        <f>IF(OR('Budget tracker'!G203&lt;&gt;"",'Budget tracker'!H203&lt;&gt;"",'Budget tracker'!L203&lt;&gt;""),IF('Budget tracker'!N203="","",'Budget tracker'!N203),"")</f>
        <v/>
      </c>
      <c r="F218" s="11">
        <f>IF(OR('Budget tracker'!G203&lt;&gt;"",'Budget tracker'!H203&lt;&gt;"",'Budget tracker'!L203&lt;&gt;""),IF('Budget tracker'!O203="","",'Budget tracker'!O203),"")</f>
        <v/>
      </c>
    </row>
    <row r="219" spans="1:6" ht="38" customHeight="1">
      <c r="A219" s="12">
        <f>IF(OR('Budget tracker'!G204&lt;&gt;"",'Budget tracker'!H204&lt;&gt;"",'Budget tracker'!L204&lt;&gt;""),IF('Budget tracker'!B204="","",'Budget tracker'!B204),"")</f>
        <v/>
      </c>
      <c r="B219" s="11">
        <f>IF(OR('Budget tracker'!G204&lt;&gt;"",'Budget tracker'!H204&lt;&gt;"",'Budget tracker'!L204&lt;&gt;""),IF('Budget tracker'!G204="","",'Budget tracker'!G204),"")</f>
        <v/>
      </c>
      <c r="C219" s="16">
        <f>IF(OR('Budget tracker'!G204&lt;&gt;"",'Budget tracker'!H204&lt;&gt;"",'Budget tracker'!L204&lt;&gt;""),IF('Budget tracker'!H204="","",'Budget tracker'!H204),"")</f>
        <v/>
      </c>
      <c r="D219" s="12">
        <f>IF(OR('Budget tracker'!G204&lt;&gt;"",'Budget tracker'!H204&lt;&gt;"",'Budget tracker'!L204&lt;&gt;""),IF('Budget tracker'!L204="","",'Budget tracker'!L204),"")</f>
        <v/>
      </c>
      <c r="E219" s="11">
        <f>IF(OR('Budget tracker'!G204&lt;&gt;"",'Budget tracker'!H204&lt;&gt;"",'Budget tracker'!L204&lt;&gt;""),IF('Budget tracker'!N204="","",'Budget tracker'!N204),"")</f>
        <v/>
      </c>
      <c r="F219" s="11">
        <f>IF(OR('Budget tracker'!G204&lt;&gt;"",'Budget tracker'!H204&lt;&gt;"",'Budget tracker'!L204&lt;&gt;""),IF('Budget tracker'!O204="","",'Budget tracker'!O204),"")</f>
        <v/>
      </c>
    </row>
    <row r="220" spans="1:6" ht="38" customHeight="1">
      <c r="A220" s="12">
        <f>IF(OR('Budget tracker'!G205&lt;&gt;"",'Budget tracker'!H205&lt;&gt;"",'Budget tracker'!L205&lt;&gt;""),IF('Budget tracker'!B205="","",'Budget tracker'!B205),"")</f>
        <v/>
      </c>
      <c r="B220" s="11">
        <f>IF(OR('Budget tracker'!G205&lt;&gt;"",'Budget tracker'!H205&lt;&gt;"",'Budget tracker'!L205&lt;&gt;""),IF('Budget tracker'!G205="","",'Budget tracker'!G205),"")</f>
        <v/>
      </c>
      <c r="C220" s="16">
        <f>IF(OR('Budget tracker'!G205&lt;&gt;"",'Budget tracker'!H205&lt;&gt;"",'Budget tracker'!L205&lt;&gt;""),IF('Budget tracker'!H205="","",'Budget tracker'!H205),"")</f>
        <v/>
      </c>
      <c r="D220" s="12">
        <f>IF(OR('Budget tracker'!G205&lt;&gt;"",'Budget tracker'!H205&lt;&gt;"",'Budget tracker'!L205&lt;&gt;""),IF('Budget tracker'!L205="","",'Budget tracker'!L205),"")</f>
        <v/>
      </c>
      <c r="E220" s="11">
        <f>IF(OR('Budget tracker'!G205&lt;&gt;"",'Budget tracker'!H205&lt;&gt;"",'Budget tracker'!L205&lt;&gt;""),IF('Budget tracker'!N205="","",'Budget tracker'!N205),"")</f>
        <v/>
      </c>
      <c r="F220" s="11">
        <f>IF(OR('Budget tracker'!G205&lt;&gt;"",'Budget tracker'!H205&lt;&gt;"",'Budget tracker'!L205&lt;&gt;""),IF('Budget tracker'!O205="","",'Budget tracker'!O205),"")</f>
        <v/>
      </c>
    </row>
    <row r="221" spans="1:6" ht="38" customHeight="1">
      <c r="A221" s="12">
        <f>IF(OR('Budget tracker'!G206&lt;&gt;"",'Budget tracker'!H206&lt;&gt;"",'Budget tracker'!L206&lt;&gt;""),IF('Budget tracker'!B206="","",'Budget tracker'!B206),"")</f>
        <v/>
      </c>
      <c r="B221" s="11">
        <f>IF(OR('Budget tracker'!G206&lt;&gt;"",'Budget tracker'!H206&lt;&gt;"",'Budget tracker'!L206&lt;&gt;""),IF('Budget tracker'!G206="","",'Budget tracker'!G206),"")</f>
        <v/>
      </c>
      <c r="C221" s="16">
        <f>IF(OR('Budget tracker'!G206&lt;&gt;"",'Budget tracker'!H206&lt;&gt;"",'Budget tracker'!L206&lt;&gt;""),IF('Budget tracker'!H206="","",'Budget tracker'!H206),"")</f>
        <v/>
      </c>
      <c r="D221" s="12">
        <f>IF(OR('Budget tracker'!G206&lt;&gt;"",'Budget tracker'!H206&lt;&gt;"",'Budget tracker'!L206&lt;&gt;""),IF('Budget tracker'!L206="","",'Budget tracker'!L206),"")</f>
        <v/>
      </c>
      <c r="E221" s="11">
        <f>IF(OR('Budget tracker'!G206&lt;&gt;"",'Budget tracker'!H206&lt;&gt;"",'Budget tracker'!L206&lt;&gt;""),IF('Budget tracker'!N206="","",'Budget tracker'!N206),"")</f>
        <v/>
      </c>
      <c r="F221" s="11">
        <f>IF(OR('Budget tracker'!G206&lt;&gt;"",'Budget tracker'!H206&lt;&gt;"",'Budget tracker'!L206&lt;&gt;""),IF('Budget tracker'!O206="","",'Budget tracker'!O206),"")</f>
        <v/>
      </c>
    </row>
    <row r="222" spans="1:6" ht="38" customHeight="1">
      <c r="A222" s="12">
        <f>IF(OR('Budget tracker'!G207&lt;&gt;"",'Budget tracker'!H207&lt;&gt;"",'Budget tracker'!L207&lt;&gt;""),IF('Budget tracker'!B207="","",'Budget tracker'!B207),"")</f>
        <v/>
      </c>
      <c r="B222" s="11">
        <f>IF(OR('Budget tracker'!G207&lt;&gt;"",'Budget tracker'!H207&lt;&gt;"",'Budget tracker'!L207&lt;&gt;""),IF('Budget tracker'!G207="","",'Budget tracker'!G207),"")</f>
        <v/>
      </c>
      <c r="C222" s="16">
        <f>IF(OR('Budget tracker'!G207&lt;&gt;"",'Budget tracker'!H207&lt;&gt;"",'Budget tracker'!L207&lt;&gt;""),IF('Budget tracker'!H207="","",'Budget tracker'!H207),"")</f>
        <v/>
      </c>
      <c r="D222" s="12">
        <f>IF(OR('Budget tracker'!G207&lt;&gt;"",'Budget tracker'!H207&lt;&gt;"",'Budget tracker'!L207&lt;&gt;""),IF('Budget tracker'!L207="","",'Budget tracker'!L207),"")</f>
        <v/>
      </c>
      <c r="E222" s="11">
        <f>IF(OR('Budget tracker'!G207&lt;&gt;"",'Budget tracker'!H207&lt;&gt;"",'Budget tracker'!L207&lt;&gt;""),IF('Budget tracker'!N207="","",'Budget tracker'!N207),"")</f>
        <v/>
      </c>
      <c r="F222" s="11">
        <f>IF(OR('Budget tracker'!G207&lt;&gt;"",'Budget tracker'!H207&lt;&gt;"",'Budget tracker'!L207&lt;&gt;""),IF('Budget tracker'!O207="","",'Budget tracker'!O207),"")</f>
        <v/>
      </c>
    </row>
    <row r="223" spans="1:6" ht="38" customHeight="1">
      <c r="A223" s="12">
        <f>IF(OR('Budget tracker'!G208&lt;&gt;"",'Budget tracker'!H208&lt;&gt;"",'Budget tracker'!L208&lt;&gt;""),IF('Budget tracker'!B208="","",'Budget tracker'!B208),"")</f>
        <v/>
      </c>
      <c r="B223" s="11">
        <f>IF(OR('Budget tracker'!G208&lt;&gt;"",'Budget tracker'!H208&lt;&gt;"",'Budget tracker'!L208&lt;&gt;""),IF('Budget tracker'!G208="","",'Budget tracker'!G208),"")</f>
        <v/>
      </c>
      <c r="C223" s="16">
        <f>IF(OR('Budget tracker'!G208&lt;&gt;"",'Budget tracker'!H208&lt;&gt;"",'Budget tracker'!L208&lt;&gt;""),IF('Budget tracker'!H208="","",'Budget tracker'!H208),"")</f>
        <v/>
      </c>
      <c r="D223" s="12">
        <f>IF(OR('Budget tracker'!G208&lt;&gt;"",'Budget tracker'!H208&lt;&gt;"",'Budget tracker'!L208&lt;&gt;""),IF('Budget tracker'!L208="","",'Budget tracker'!L208),"")</f>
        <v/>
      </c>
      <c r="E223" s="11">
        <f>IF(OR('Budget tracker'!G208&lt;&gt;"",'Budget tracker'!H208&lt;&gt;"",'Budget tracker'!L208&lt;&gt;""),IF('Budget tracker'!N208="","",'Budget tracker'!N208),"")</f>
        <v/>
      </c>
      <c r="F223" s="11">
        <f>IF(OR('Budget tracker'!G208&lt;&gt;"",'Budget tracker'!H208&lt;&gt;"",'Budget tracker'!L208&lt;&gt;""),IF('Budget tracker'!O208="","",'Budget tracker'!O208),"")</f>
        <v/>
      </c>
    </row>
    <row r="224" spans="1:6" ht="38" customHeight="1">
      <c r="A224" s="12">
        <f>IF(OR('Budget tracker'!G209&lt;&gt;"",'Budget tracker'!H209&lt;&gt;"",'Budget tracker'!L209&lt;&gt;""),IF('Budget tracker'!B209="","",'Budget tracker'!B209),"")</f>
        <v/>
      </c>
      <c r="B224" s="11">
        <f>IF(OR('Budget tracker'!G209&lt;&gt;"",'Budget tracker'!H209&lt;&gt;"",'Budget tracker'!L209&lt;&gt;""),IF('Budget tracker'!G209="","",'Budget tracker'!G209),"")</f>
        <v/>
      </c>
      <c r="C224" s="16">
        <f>IF(OR('Budget tracker'!G209&lt;&gt;"",'Budget tracker'!H209&lt;&gt;"",'Budget tracker'!L209&lt;&gt;""),IF('Budget tracker'!H209="","",'Budget tracker'!H209),"")</f>
        <v/>
      </c>
      <c r="D224" s="12">
        <f>IF(OR('Budget tracker'!G209&lt;&gt;"",'Budget tracker'!H209&lt;&gt;"",'Budget tracker'!L209&lt;&gt;""),IF('Budget tracker'!L209="","",'Budget tracker'!L209),"")</f>
        <v/>
      </c>
      <c r="E224" s="11">
        <f>IF(OR('Budget tracker'!G209&lt;&gt;"",'Budget tracker'!H209&lt;&gt;"",'Budget tracker'!L209&lt;&gt;""),IF('Budget tracker'!N209="","",'Budget tracker'!N209),"")</f>
        <v/>
      </c>
      <c r="F224" s="11">
        <f>IF(OR('Budget tracker'!G209&lt;&gt;"",'Budget tracker'!H209&lt;&gt;"",'Budget tracker'!L209&lt;&gt;""),IF('Budget tracker'!O209="","",'Budget tracker'!O209),"")</f>
        <v/>
      </c>
    </row>
    <row r="225" spans="1:6" ht="38" customHeight="1">
      <c r="A225" s="12">
        <f>IF(OR('Budget tracker'!G210&lt;&gt;"",'Budget tracker'!H210&lt;&gt;"",'Budget tracker'!L210&lt;&gt;""),IF('Budget tracker'!B210="","",'Budget tracker'!B210),"")</f>
        <v/>
      </c>
      <c r="B225" s="11">
        <f>IF(OR('Budget tracker'!G210&lt;&gt;"",'Budget tracker'!H210&lt;&gt;"",'Budget tracker'!L210&lt;&gt;""),IF('Budget tracker'!G210="","",'Budget tracker'!G210),"")</f>
        <v/>
      </c>
      <c r="C225" s="16">
        <f>IF(OR('Budget tracker'!G210&lt;&gt;"",'Budget tracker'!H210&lt;&gt;"",'Budget tracker'!L210&lt;&gt;""),IF('Budget tracker'!H210="","",'Budget tracker'!H210),"")</f>
        <v/>
      </c>
      <c r="D225" s="12">
        <f>IF(OR('Budget tracker'!G210&lt;&gt;"",'Budget tracker'!H210&lt;&gt;"",'Budget tracker'!L210&lt;&gt;""),IF('Budget tracker'!L210="","",'Budget tracker'!L210),"")</f>
        <v/>
      </c>
      <c r="E225" s="11">
        <f>IF(OR('Budget tracker'!G210&lt;&gt;"",'Budget tracker'!H210&lt;&gt;"",'Budget tracker'!L210&lt;&gt;""),IF('Budget tracker'!N210="","",'Budget tracker'!N210),"")</f>
        <v/>
      </c>
      <c r="F225" s="11">
        <f>IF(OR('Budget tracker'!G210&lt;&gt;"",'Budget tracker'!H210&lt;&gt;"",'Budget tracker'!L210&lt;&gt;""),IF('Budget tracker'!O210="","",'Budget tracker'!O210),"")</f>
        <v/>
      </c>
    </row>
    <row r="226" spans="1:6" ht="38" customHeight="1">
      <c r="A226" s="12">
        <f>IF(OR('Budget tracker'!G211&lt;&gt;"",'Budget tracker'!H211&lt;&gt;"",'Budget tracker'!L211&lt;&gt;""),IF('Budget tracker'!B211="","",'Budget tracker'!B211),"")</f>
        <v/>
      </c>
      <c r="B226" s="11">
        <f>IF(OR('Budget tracker'!G211&lt;&gt;"",'Budget tracker'!H211&lt;&gt;"",'Budget tracker'!L211&lt;&gt;""),IF('Budget tracker'!G211="","",'Budget tracker'!G211),"")</f>
        <v/>
      </c>
      <c r="C226" s="16">
        <f>IF(OR('Budget tracker'!G211&lt;&gt;"",'Budget tracker'!H211&lt;&gt;"",'Budget tracker'!L211&lt;&gt;""),IF('Budget tracker'!H211="","",'Budget tracker'!H211),"")</f>
        <v/>
      </c>
      <c r="D226" s="12">
        <f>IF(OR('Budget tracker'!G211&lt;&gt;"",'Budget tracker'!H211&lt;&gt;"",'Budget tracker'!L211&lt;&gt;""),IF('Budget tracker'!L211="","",'Budget tracker'!L211),"")</f>
        <v/>
      </c>
      <c r="E226" s="11">
        <f>IF(OR('Budget tracker'!G211&lt;&gt;"",'Budget tracker'!H211&lt;&gt;"",'Budget tracker'!L211&lt;&gt;""),IF('Budget tracker'!N211="","",'Budget tracker'!N211),"")</f>
        <v/>
      </c>
      <c r="F226" s="11">
        <f>IF(OR('Budget tracker'!G211&lt;&gt;"",'Budget tracker'!H211&lt;&gt;"",'Budget tracker'!L211&lt;&gt;""),IF('Budget tracker'!O211="","",'Budget tracker'!O211),"")</f>
        <v/>
      </c>
    </row>
    <row r="227" spans="1:6" ht="38" customHeight="1">
      <c r="A227" s="12">
        <f>IF(OR('Budget tracker'!G212&lt;&gt;"",'Budget tracker'!H212&lt;&gt;"",'Budget tracker'!L212&lt;&gt;""),IF('Budget tracker'!B212="","",'Budget tracker'!B212),"")</f>
        <v/>
      </c>
      <c r="B227" s="11">
        <f>IF(OR('Budget tracker'!G212&lt;&gt;"",'Budget tracker'!H212&lt;&gt;"",'Budget tracker'!L212&lt;&gt;""),IF('Budget tracker'!G212="","",'Budget tracker'!G212),"")</f>
        <v/>
      </c>
      <c r="C227" s="16">
        <f>IF(OR('Budget tracker'!G212&lt;&gt;"",'Budget tracker'!H212&lt;&gt;"",'Budget tracker'!L212&lt;&gt;""),IF('Budget tracker'!H212="","",'Budget tracker'!H212),"")</f>
        <v/>
      </c>
      <c r="D227" s="12">
        <f>IF(OR('Budget tracker'!G212&lt;&gt;"",'Budget tracker'!H212&lt;&gt;"",'Budget tracker'!L212&lt;&gt;""),IF('Budget tracker'!L212="","",'Budget tracker'!L212),"")</f>
        <v/>
      </c>
      <c r="E227" s="11">
        <f>IF(OR('Budget tracker'!G212&lt;&gt;"",'Budget tracker'!H212&lt;&gt;"",'Budget tracker'!L212&lt;&gt;""),IF('Budget tracker'!N212="","",'Budget tracker'!N212),"")</f>
        <v/>
      </c>
      <c r="F227" s="11">
        <f>IF(OR('Budget tracker'!G212&lt;&gt;"",'Budget tracker'!H212&lt;&gt;"",'Budget tracker'!L212&lt;&gt;""),IF('Budget tracker'!O212="","",'Budget tracker'!O212),"")</f>
        <v/>
      </c>
    </row>
    <row r="228" spans="1:6" ht="38" customHeight="1">
      <c r="A228" s="12">
        <f>IF(OR('Budget tracker'!G213&lt;&gt;"",'Budget tracker'!H213&lt;&gt;"",'Budget tracker'!L213&lt;&gt;""),IF('Budget tracker'!B213="","",'Budget tracker'!B213),"")</f>
        <v/>
      </c>
      <c r="B228" s="11">
        <f>IF(OR('Budget tracker'!G213&lt;&gt;"",'Budget tracker'!H213&lt;&gt;"",'Budget tracker'!L213&lt;&gt;""),IF('Budget tracker'!G213="","",'Budget tracker'!G213),"")</f>
        <v/>
      </c>
      <c r="C228" s="16">
        <f>IF(OR('Budget tracker'!G213&lt;&gt;"",'Budget tracker'!H213&lt;&gt;"",'Budget tracker'!L213&lt;&gt;""),IF('Budget tracker'!H213="","",'Budget tracker'!H213),"")</f>
        <v/>
      </c>
      <c r="D228" s="12">
        <f>IF(OR('Budget tracker'!G213&lt;&gt;"",'Budget tracker'!H213&lt;&gt;"",'Budget tracker'!L213&lt;&gt;""),IF('Budget tracker'!L213="","",'Budget tracker'!L213),"")</f>
        <v/>
      </c>
      <c r="E228" s="11">
        <f>IF(OR('Budget tracker'!G213&lt;&gt;"",'Budget tracker'!H213&lt;&gt;"",'Budget tracker'!L213&lt;&gt;""),IF('Budget tracker'!N213="","",'Budget tracker'!N213),"")</f>
        <v/>
      </c>
      <c r="F228" s="11">
        <f>IF(OR('Budget tracker'!G213&lt;&gt;"",'Budget tracker'!H213&lt;&gt;"",'Budget tracker'!L213&lt;&gt;""),IF('Budget tracker'!O213="","",'Budget tracker'!O213),"")</f>
        <v/>
      </c>
    </row>
    <row r="229" spans="1:6" ht="38" customHeight="1">
      <c r="A229" s="12">
        <f>IF(OR('Budget tracker'!G214&lt;&gt;"",'Budget tracker'!H214&lt;&gt;"",'Budget tracker'!L214&lt;&gt;""),IF('Budget tracker'!B214="","",'Budget tracker'!B214),"")</f>
        <v/>
      </c>
      <c r="B229" s="11">
        <f>IF(OR('Budget tracker'!G214&lt;&gt;"",'Budget tracker'!H214&lt;&gt;"",'Budget tracker'!L214&lt;&gt;""),IF('Budget tracker'!G214="","",'Budget tracker'!G214),"")</f>
        <v/>
      </c>
      <c r="C229" s="16">
        <f>IF(OR('Budget tracker'!G214&lt;&gt;"",'Budget tracker'!H214&lt;&gt;"",'Budget tracker'!L214&lt;&gt;""),IF('Budget tracker'!H214="","",'Budget tracker'!H214),"")</f>
        <v/>
      </c>
      <c r="D229" s="12">
        <f>IF(OR('Budget tracker'!G214&lt;&gt;"",'Budget tracker'!H214&lt;&gt;"",'Budget tracker'!L214&lt;&gt;""),IF('Budget tracker'!L214="","",'Budget tracker'!L214),"")</f>
        <v/>
      </c>
      <c r="E229" s="11">
        <f>IF(OR('Budget tracker'!G214&lt;&gt;"",'Budget tracker'!H214&lt;&gt;"",'Budget tracker'!L214&lt;&gt;""),IF('Budget tracker'!N214="","",'Budget tracker'!N214),"")</f>
        <v/>
      </c>
      <c r="F229" s="11">
        <f>IF(OR('Budget tracker'!G214&lt;&gt;"",'Budget tracker'!H214&lt;&gt;"",'Budget tracker'!L214&lt;&gt;""),IF('Budget tracker'!O214="","",'Budget tracker'!O214),"")</f>
        <v/>
      </c>
    </row>
    <row r="230" spans="1:6" ht="38" customHeight="1">
      <c r="A230" s="12">
        <f>IF(OR('Budget tracker'!G215&lt;&gt;"",'Budget tracker'!H215&lt;&gt;"",'Budget tracker'!L215&lt;&gt;""),IF('Budget tracker'!B215="","",'Budget tracker'!B215),"")</f>
        <v/>
      </c>
      <c r="B230" s="11">
        <f>IF(OR('Budget tracker'!G215&lt;&gt;"",'Budget tracker'!H215&lt;&gt;"",'Budget tracker'!L215&lt;&gt;""),IF('Budget tracker'!G215="","",'Budget tracker'!G215),"")</f>
        <v/>
      </c>
      <c r="C230" s="16">
        <f>IF(OR('Budget tracker'!G215&lt;&gt;"",'Budget tracker'!H215&lt;&gt;"",'Budget tracker'!L215&lt;&gt;""),IF('Budget tracker'!H215="","",'Budget tracker'!H215),"")</f>
        <v/>
      </c>
      <c r="D230" s="12">
        <f>IF(OR('Budget tracker'!G215&lt;&gt;"",'Budget tracker'!H215&lt;&gt;"",'Budget tracker'!L215&lt;&gt;""),IF('Budget tracker'!L215="","",'Budget tracker'!L215),"")</f>
        <v/>
      </c>
      <c r="E230" s="11">
        <f>IF(OR('Budget tracker'!G215&lt;&gt;"",'Budget tracker'!H215&lt;&gt;"",'Budget tracker'!L215&lt;&gt;""),IF('Budget tracker'!N215="","",'Budget tracker'!N215),"")</f>
        <v/>
      </c>
      <c r="F230" s="11">
        <f>IF(OR('Budget tracker'!G215&lt;&gt;"",'Budget tracker'!H215&lt;&gt;"",'Budget tracker'!L215&lt;&gt;""),IF('Budget tracker'!O215="","",'Budget tracker'!O215),"")</f>
        <v/>
      </c>
    </row>
  </sheetData>
  <autoFilter ref="A30:F230"/>
  <mergeCells count="25">
    <mergeCell ref="A1:F1"/>
    <mergeCell ref="A2:C2"/>
    <mergeCell ref="A4:C4"/>
    <mergeCell ref="A6:C6"/>
    <mergeCell ref="D2:F2"/>
    <mergeCell ref="D4:F4"/>
    <mergeCell ref="D6:F6"/>
    <mergeCell ref="B3:C3"/>
    <mergeCell ref="B5:C5"/>
    <mergeCell ref="B7:C7"/>
    <mergeCell ref="E3:F3"/>
    <mergeCell ref="E5:F5"/>
    <mergeCell ref="E7:F7"/>
    <mergeCell ref="A9:E9"/>
    <mergeCell ref="A10:F10"/>
    <mergeCell ref="A11:F11"/>
    <mergeCell ref="A12:F12"/>
    <mergeCell ref="A13:C13"/>
    <mergeCell ref="D13:F13"/>
    <mergeCell ref="A15:F16"/>
    <mergeCell ref="A17:F17"/>
    <mergeCell ref="A25:F25"/>
    <mergeCell ref="A26:F26"/>
    <mergeCell ref="A28:F28"/>
    <mergeCell ref="A29:F29"/>
  </mergeCells>
  <conditionalFormatting sqref="B7">
    <cfRule type="cellIs" dxfId="0" priority="1" operator="lessThan">
      <formula>0</formula>
    </cfRule>
  </conditionalFormatting>
  <hyperlinks>
    <hyperlink ref="D19" location="'Budget tracker'!A1" display="Back to Budget tracker →"/>
    <hyperlink ref="D21" location="Help!A1" display="Help / compatibility →"/>
    <hyperlink ref="A26" r:id="rId1"/>
  </hyperlinks>
  <pageMargins left="0.7" right="0.7" top="0.75" bottom="0.75" header="0.3" footer="0.3"/>
  <pageSetup fitToHeight="0" orientation="landscape"/>
  <headerFooter>
    <oddFooter>&amp;L&amp;9Created by Big Day Productions
https://bigdayproductions.co.uk/blog/free-wedding-budget-spreadsheet-uk&amp;R&amp;9Page &amp;P</oddFooter>
  </headerFooter>
</worksheet>
</file>

<file path=xl/worksheets/sheet3.xml><?xml version="1.0" encoding="utf-8"?>
<worksheet xmlns="http://schemas.openxmlformats.org/spreadsheetml/2006/main" xmlns:r="http://schemas.openxmlformats.org/officeDocument/2006/relationships">
  <sheetPr>
    <tabColor rgb="FF285D53"/>
    <pageSetUpPr fitToPage="1"/>
  </sheetPr>
  <dimension ref="A1:F22"/>
  <sheetViews>
    <sheetView showGridLines="0" workbookViewId="0"/>
  </sheetViews>
  <sheetFormatPr defaultRowHeight="28" customHeight="1"/>
  <cols>
    <col min="1" max="6" width="22.7109375" customWidth="1"/>
  </cols>
  <sheetData>
    <row r="1" spans="1:6" ht="28" customHeight="1">
      <c r="A1" s="1" t="s">
        <v>91</v>
      </c>
      <c r="B1" s="1"/>
      <c r="C1" s="1"/>
      <c r="D1" s="1"/>
      <c r="E1" s="1"/>
      <c r="F1" s="1"/>
    </row>
    <row r="3" spans="1:6" ht="28" customHeight="1">
      <c r="A3" s="7" t="s">
        <v>83</v>
      </c>
      <c r="D3" s="7" t="s">
        <v>8</v>
      </c>
    </row>
    <row r="5" spans="1:6" ht="60" customHeight="1">
      <c r="A5" s="2" t="s">
        <v>92</v>
      </c>
      <c r="B5" s="2"/>
      <c r="C5" s="2"/>
      <c r="D5" s="2"/>
      <c r="E5" s="2"/>
      <c r="F5" s="2"/>
    </row>
    <row r="6" spans="1:6" ht="60" customHeight="1">
      <c r="A6" s="2" t="s">
        <v>93</v>
      </c>
      <c r="B6" s="2"/>
      <c r="C6" s="2"/>
      <c r="D6" s="2"/>
      <c r="E6" s="2"/>
      <c r="F6" s="2"/>
    </row>
    <row r="7" spans="1:6" ht="60" customHeight="1">
      <c r="A7" s="2" t="s">
        <v>94</v>
      </c>
      <c r="B7" s="2"/>
      <c r="C7" s="2"/>
      <c r="D7" s="2"/>
      <c r="E7" s="2"/>
      <c r="F7" s="2"/>
    </row>
    <row r="8" spans="1:6" ht="60" customHeight="1">
      <c r="A8" s="2" t="s">
        <v>95</v>
      </c>
      <c r="B8" s="2"/>
      <c r="C8" s="2"/>
      <c r="D8" s="2"/>
      <c r="E8" s="2"/>
      <c r="F8" s="2"/>
    </row>
    <row r="9" spans="1:6" ht="60" customHeight="1">
      <c r="A9" s="2" t="s">
        <v>96</v>
      </c>
      <c r="B9" s="2"/>
      <c r="C9" s="2"/>
      <c r="D9" s="2"/>
      <c r="E9" s="2"/>
      <c r="F9" s="2"/>
    </row>
    <row r="10" spans="1:6" ht="60" customHeight="1">
      <c r="A10" s="2" t="s">
        <v>97</v>
      </c>
      <c r="B10" s="2"/>
      <c r="C10" s="2"/>
      <c r="D10" s="2"/>
      <c r="E10" s="2"/>
      <c r="F10" s="2"/>
    </row>
    <row r="11" spans="1:6" ht="60" customHeight="1">
      <c r="A11" s="2" t="s">
        <v>98</v>
      </c>
      <c r="B11" s="2"/>
      <c r="C11" s="2"/>
      <c r="D11" s="2"/>
      <c r="E11" s="2"/>
      <c r="F11" s="2"/>
    </row>
    <row r="12" spans="1:6" ht="60" customHeight="1">
      <c r="A12" s="2" t="s">
        <v>99</v>
      </c>
      <c r="B12" s="2"/>
      <c r="C12" s="2"/>
      <c r="D12" s="2"/>
      <c r="E12" s="2"/>
      <c r="F12" s="2"/>
    </row>
    <row r="13" spans="1:6" ht="60" customHeight="1">
      <c r="A13" s="2" t="s">
        <v>100</v>
      </c>
      <c r="B13" s="2"/>
      <c r="C13" s="2"/>
      <c r="D13" s="2"/>
      <c r="E13" s="2"/>
      <c r="F13" s="2"/>
    </row>
    <row r="14" spans="1:6" ht="60" customHeight="1">
      <c r="A14" s="2" t="s">
        <v>101</v>
      </c>
      <c r="B14" s="2"/>
      <c r="C14" s="2"/>
      <c r="D14" s="2"/>
      <c r="E14" s="2"/>
      <c r="F14" s="2"/>
    </row>
    <row r="15" spans="1:6" ht="60" customHeight="1">
      <c r="A15" s="2" t="s">
        <v>102</v>
      </c>
      <c r="B15" s="2"/>
      <c r="C15" s="2"/>
      <c r="D15" s="2"/>
      <c r="E15" s="2"/>
      <c r="F15" s="2"/>
    </row>
    <row r="16" spans="1:6" ht="60" customHeight="1">
      <c r="A16" s="2" t="s">
        <v>103</v>
      </c>
      <c r="B16" s="2"/>
      <c r="C16" s="2"/>
      <c r="D16" s="2"/>
      <c r="E16" s="2"/>
      <c r="F16" s="2"/>
    </row>
    <row r="17" spans="1:6" ht="60" customHeight="1">
      <c r="A17" s="2" t="s">
        <v>104</v>
      </c>
      <c r="B17" s="2"/>
      <c r="C17" s="2"/>
      <c r="D17" s="2"/>
      <c r="E17" s="2"/>
      <c r="F17" s="2"/>
    </row>
    <row r="18" spans="1:6" ht="60" customHeight="1">
      <c r="A18" s="2" t="s">
        <v>105</v>
      </c>
      <c r="B18" s="2"/>
      <c r="C18" s="2"/>
      <c r="D18" s="2"/>
      <c r="E18" s="2"/>
      <c r="F18" s="2"/>
    </row>
    <row r="19" spans="1:6" ht="60" customHeight="1">
      <c r="A19" s="2" t="s">
        <v>106</v>
      </c>
      <c r="B19" s="2"/>
      <c r="C19" s="2"/>
      <c r="D19" s="2"/>
      <c r="E19" s="2"/>
      <c r="F19" s="2"/>
    </row>
    <row r="21" spans="1:6" ht="28" customHeight="1">
      <c r="A21" s="2" t="s">
        <v>84</v>
      </c>
      <c r="B21" s="2"/>
      <c r="C21" s="2"/>
      <c r="D21" s="2"/>
      <c r="E21" s="2"/>
      <c r="F21" s="2"/>
    </row>
    <row r="22" spans="1:6" ht="28" customHeight="1">
      <c r="A22" s="7" t="s">
        <v>18</v>
      </c>
      <c r="B22" s="7"/>
      <c r="C22" s="7"/>
      <c r="D22" s="7"/>
      <c r="E22" s="7"/>
      <c r="F22" s="7"/>
    </row>
  </sheetData>
  <mergeCells count="18">
    <mergeCell ref="A1:F1"/>
    <mergeCell ref="A5:F5"/>
    <mergeCell ref="A6:F6"/>
    <mergeCell ref="A7:F7"/>
    <mergeCell ref="A8:F8"/>
    <mergeCell ref="A9:F9"/>
    <mergeCell ref="A10:F10"/>
    <mergeCell ref="A11:F11"/>
    <mergeCell ref="A12:F12"/>
    <mergeCell ref="A13:F13"/>
    <mergeCell ref="A14:F14"/>
    <mergeCell ref="A15:F15"/>
    <mergeCell ref="A16:F16"/>
    <mergeCell ref="A17:F17"/>
    <mergeCell ref="A18:F18"/>
    <mergeCell ref="A19:F19"/>
    <mergeCell ref="A21:F21"/>
    <mergeCell ref="A22:F22"/>
  </mergeCells>
  <hyperlinks>
    <hyperlink ref="A3" location="'Budget tracker'!A1" display="Back to Budget tracker →"/>
    <hyperlink ref="D3" location="Summary!A1" display="Summary →"/>
    <hyperlink ref="A22" r:id="rId1"/>
  </hyperlinks>
  <pageMargins left="0.7" right="0.7" top="0.75" bottom="0.75" header="0.3" footer="0.3"/>
  <pageSetup fitToHeight="0" orientation="landscape"/>
  <headerFooter>
    <oddFooter>&amp;L&amp;9Created by Big Day Productions
https://bigdayproductions.co.uk/blog/free-wedding-budget-spreadsheet-uk&amp;R&amp;9Page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4</vt:i4>
      </vt:variant>
    </vt:vector>
  </HeadingPairs>
  <TitlesOfParts>
    <vt:vector size="7" baseType="lpstr">
      <vt:lpstr>Budget tracker</vt:lpstr>
      <vt:lpstr>Summary</vt:lpstr>
      <vt:lpstr>Help</vt:lpstr>
      <vt:lpstr>'Budget tracker'!Print_Area</vt:lpstr>
      <vt:lpstr>Help!Print_Area</vt:lpstr>
      <vt:lpstr>Summary!Print_Area</vt:lpstr>
      <vt:lpstr>'Budget tracker'!Print_Titles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UK Wedding Budget</dc:title>
  <dc:creator>Big Day Productions</dc:creator>
  <dc:description>Fictional example only</dc:description>
  <cp:lastModifiedBy>Big Day Productions</cp:lastModifiedBy>
  <dcterms:created xsi:type="dcterms:W3CDTF">2026-10-16T08:45:15Z</dcterms:created>
  <dcterms:modified xsi:type="dcterms:W3CDTF">2026-10-16T08:45:15Z</dcterms:modified>
</cp:coreProperties>
</file>